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3395" windowHeight="8580" activeTab="4"/>
  </bookViews>
  <sheets>
    <sheet name="Dalibnieki" sheetId="1" r:id="rId1"/>
    <sheet name="10_02" sheetId="2" r:id="rId2"/>
    <sheet name="11_02" sheetId="3" r:id="rId3"/>
    <sheet name="12_02" sheetId="4" r:id="rId4"/>
    <sheet name="Vidzemes" sheetId="5" r:id="rId5"/>
    <sheet name="Latvija" sheetId="6" r:id="rId6"/>
  </sheets>
  <definedNames/>
  <calcPr fullCalcOnLoad="1"/>
</workbook>
</file>

<file path=xl/sharedStrings.xml><?xml version="1.0" encoding="utf-8"?>
<sst xmlns="http://schemas.openxmlformats.org/spreadsheetml/2006/main" count="797" uniqueCount="106">
  <si>
    <t>Ainārs Počs</t>
  </si>
  <si>
    <t>HCP</t>
  </si>
  <si>
    <t>IN</t>
  </si>
  <si>
    <t>OUT</t>
  </si>
  <si>
    <t>TOT</t>
  </si>
  <si>
    <t>PINES</t>
  </si>
  <si>
    <t>PAR</t>
  </si>
  <si>
    <t>DUNES</t>
  </si>
  <si>
    <t>Kopā</t>
  </si>
  <si>
    <t>Vieta</t>
  </si>
  <si>
    <t>EHCP</t>
  </si>
  <si>
    <t>NETO</t>
  </si>
  <si>
    <t>Gatis Birkavs</t>
  </si>
  <si>
    <t>Modris Zvirbulis</t>
  </si>
  <si>
    <t>Pines</t>
  </si>
  <si>
    <t>Dunes</t>
  </si>
  <si>
    <t>Kungi</t>
  </si>
  <si>
    <t>Dāmas</t>
  </si>
  <si>
    <t>Anita Grīnberga</t>
  </si>
  <si>
    <t>Inga Muciņa</t>
  </si>
  <si>
    <t>Elita Perta</t>
  </si>
  <si>
    <t>Aija Jurģele</t>
  </si>
  <si>
    <t>10.02.</t>
  </si>
  <si>
    <t>11.02.</t>
  </si>
  <si>
    <t>12.02.</t>
  </si>
  <si>
    <t>V</t>
  </si>
  <si>
    <t>Guntars Skrastiņš</t>
  </si>
  <si>
    <t>Kristaps Matisons</t>
  </si>
  <si>
    <t>Romāns Vainšteins</t>
  </si>
  <si>
    <t>Jurģis Ābele</t>
  </si>
  <si>
    <t>Baiba Ābele</t>
  </si>
  <si>
    <t>-</t>
  </si>
  <si>
    <t>D</t>
  </si>
  <si>
    <t>Jānis Dīcmanis</t>
  </si>
  <si>
    <t>Aija Veisa</t>
  </si>
  <si>
    <t>S</t>
  </si>
  <si>
    <t>Aivars Veiss</t>
  </si>
  <si>
    <t>Everita Vegere</t>
  </si>
  <si>
    <t>Aivis Vegers</t>
  </si>
  <si>
    <t>Māris Simanovičs</t>
  </si>
  <si>
    <t>Zanda Simanoviča</t>
  </si>
  <si>
    <t>Daiga Puisīte</t>
  </si>
  <si>
    <t>Ingemāra Jansone</t>
  </si>
  <si>
    <t>Kristīne Marksa</t>
  </si>
  <si>
    <t>Anna Estere Marksa</t>
  </si>
  <si>
    <t>Ardis Markss</t>
  </si>
  <si>
    <t>Andris Rodze</t>
  </si>
  <si>
    <t>Elvijs Šalājevs</t>
  </si>
  <si>
    <t>Jānis Ķuzāns</t>
  </si>
  <si>
    <t>Anna Ķuzāne</t>
  </si>
  <si>
    <t>Sergejs Rusaks</t>
  </si>
  <si>
    <t>Edvīns Mazjānis</t>
  </si>
  <si>
    <t>Guntis Učelnieks</t>
  </si>
  <si>
    <t>Ingrīda Pīlādze</t>
  </si>
  <si>
    <t>Arvīds Pīlādzis</t>
  </si>
  <si>
    <t>Edgars Zālītis</t>
  </si>
  <si>
    <t>Viesturs Briedis</t>
  </si>
  <si>
    <t>Gunārs Pīlādzis</t>
  </si>
  <si>
    <t>Guntis Gailis</t>
  </si>
  <si>
    <t>Lehs Luginskis</t>
  </si>
  <si>
    <t>Kazimirs Šļakota</t>
  </si>
  <si>
    <t>Andris Zvans</t>
  </si>
  <si>
    <t>Silva Zvana</t>
  </si>
  <si>
    <t>Maruta Babule</t>
  </si>
  <si>
    <t>Dainis Babulis</t>
  </si>
  <si>
    <t>Augusts Rozefelds</t>
  </si>
  <si>
    <t>Normunds Liepa</t>
  </si>
  <si>
    <t>Arnolds Čulkstēns</t>
  </si>
  <si>
    <t>Andris Staklis</t>
  </si>
  <si>
    <t>Māris Vēveris</t>
  </si>
  <si>
    <t>Armands Krāģis</t>
  </si>
  <si>
    <t>Jānis Ciaguns</t>
  </si>
  <si>
    <t>Ilze Vēbere</t>
  </si>
  <si>
    <t>Ligita Maziņa</t>
  </si>
  <si>
    <t>Jānis Lediņš</t>
  </si>
  <si>
    <t>Edmunds Jansons</t>
  </si>
  <si>
    <t>Uldis Krauja</t>
  </si>
  <si>
    <t>Dainis Rozenfelds</t>
  </si>
  <si>
    <t>Normunds Sams</t>
  </si>
  <si>
    <t>Andra Mauriņa</t>
  </si>
  <si>
    <t>Ģirts Mauriņš</t>
  </si>
  <si>
    <t>Ilze Krūskopa - Kaleine</t>
  </si>
  <si>
    <t>Gatis Kaleinis</t>
  </si>
  <si>
    <t>Ēriks Eglītis</t>
  </si>
  <si>
    <t>Diāna Kalniņa</t>
  </si>
  <si>
    <t>Guntars Vaišļa</t>
  </si>
  <si>
    <t>Bruno Mellis</t>
  </si>
  <si>
    <t>Ģirts Gutpelcs</t>
  </si>
  <si>
    <t>Kaspars Gabrāns</t>
  </si>
  <si>
    <t>Armands Broks</t>
  </si>
  <si>
    <t>Svens Dinsdorfs</t>
  </si>
  <si>
    <t>Jānis Trēgers</t>
  </si>
  <si>
    <t>XL</t>
  </si>
  <si>
    <t>M</t>
  </si>
  <si>
    <t>XXL</t>
  </si>
  <si>
    <t>L</t>
  </si>
  <si>
    <t>XXXL</t>
  </si>
  <si>
    <t>Score</t>
  </si>
  <si>
    <t>Jelena Paulauska</t>
  </si>
  <si>
    <t>Feliks Paulauskas</t>
  </si>
  <si>
    <t>Harijs Kovaļevskis</t>
  </si>
  <si>
    <t>Vadim Yanov</t>
  </si>
  <si>
    <t>Mareks Bažovskis</t>
  </si>
  <si>
    <t>Arta Bažovska</t>
  </si>
  <si>
    <t>Tālivaldis Pētersons</t>
  </si>
  <si>
    <t>DNS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</si>
</sst>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Blue]\+#,##0;[Red]\-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9FCF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medium"/>
      <right style="medium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medium"/>
      <right style="medium"/>
      <top/>
      <bottom style="thin">
        <color theme="0"/>
      </bottom>
    </border>
    <border>
      <left style="medium"/>
      <right style="medium"/>
      <top/>
      <bottom style="thin"/>
    </border>
    <border>
      <left style="thin">
        <color theme="0"/>
      </left>
      <right style="thin">
        <color theme="0"/>
      </right>
      <top/>
      <bottom style="medium"/>
    </border>
    <border>
      <left style="medium"/>
      <right style="medium"/>
      <top/>
      <bottom style="medium"/>
    </border>
    <border>
      <left style="thin">
        <color theme="0"/>
      </left>
      <right/>
      <top style="thin"/>
      <bottom style="medium"/>
    </border>
    <border>
      <left style="thin">
        <color theme="0"/>
      </left>
      <right/>
      <top/>
      <bottom style="medium"/>
    </border>
    <border>
      <left style="medium"/>
      <right style="medium"/>
      <top style="thin"/>
      <bottom style="medium"/>
    </border>
    <border>
      <left style="thin">
        <color theme="0"/>
      </left>
      <right style="thin">
        <color theme="0"/>
      </right>
      <top style="thin"/>
      <bottom style="thick">
        <color theme="0"/>
      </bottom>
    </border>
    <border>
      <left style="thin">
        <color theme="0"/>
      </left>
      <right style="thin">
        <color theme="0"/>
      </right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 style="thin">
        <color theme="0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thin">
        <color theme="0"/>
      </right>
      <top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/>
      <right/>
      <top/>
      <bottom style="medium"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/>
      <top style="medium"/>
      <bottom style="thin">
        <color theme="0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1" fillId="24" borderId="11" xfId="37" applyBorder="1" applyAlignment="1">
      <alignment/>
    </xf>
    <xf numFmtId="164" fontId="21" fillId="24" borderId="11" xfId="37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24" borderId="14" xfId="37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1" fillId="20" borderId="18" xfId="33" applyBorder="1" applyAlignment="1">
      <alignment/>
    </xf>
    <xf numFmtId="164" fontId="21" fillId="24" borderId="14" xfId="37" applyNumberFormat="1" applyBorder="1" applyAlignment="1">
      <alignment/>
    </xf>
    <xf numFmtId="164" fontId="0" fillId="2" borderId="10" xfId="15" applyNumberFormat="1" applyBorder="1" applyAlignment="1">
      <alignment/>
    </xf>
    <xf numFmtId="0" fontId="0" fillId="2" borderId="10" xfId="15" applyBorder="1" applyAlignment="1">
      <alignment/>
    </xf>
    <xf numFmtId="164" fontId="0" fillId="2" borderId="10" xfId="15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2" borderId="10" xfId="15" applyNumberFormat="1" applyBorder="1" applyAlignment="1">
      <alignment/>
    </xf>
    <xf numFmtId="1" fontId="21" fillId="24" borderId="14" xfId="37" applyNumberFormat="1" applyBorder="1" applyAlignment="1">
      <alignment/>
    </xf>
    <xf numFmtId="1" fontId="21" fillId="24" borderId="11" xfId="37" applyNumberFormat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4" fillId="20" borderId="18" xfId="33" applyFont="1" applyBorder="1" applyAlignment="1">
      <alignment/>
    </xf>
    <xf numFmtId="0" fontId="36" fillId="2" borderId="10" xfId="15" applyFont="1" applyBorder="1" applyAlignment="1">
      <alignment horizontal="center"/>
    </xf>
    <xf numFmtId="0" fontId="24" fillId="24" borderId="14" xfId="37" applyFont="1" applyBorder="1" applyAlignment="1">
      <alignment/>
    </xf>
    <xf numFmtId="0" fontId="24" fillId="24" borderId="11" xfId="37" applyFont="1" applyBorder="1" applyAlignment="1">
      <alignment/>
    </xf>
    <xf numFmtId="0" fontId="36" fillId="0" borderId="0" xfId="0" applyFont="1" applyAlignment="1">
      <alignment/>
    </xf>
    <xf numFmtId="0" fontId="36" fillId="2" borderId="10" xfId="15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164" fontId="24" fillId="24" borderId="14" xfId="3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1" fillId="24" borderId="19" xfId="37" applyBorder="1" applyAlignment="1">
      <alignment/>
    </xf>
    <xf numFmtId="0" fontId="0" fillId="2" borderId="20" xfId="15" applyBorder="1" applyAlignment="1">
      <alignment/>
    </xf>
    <xf numFmtId="0" fontId="21" fillId="24" borderId="21" xfId="37" applyBorder="1" applyAlignment="1">
      <alignment horizontal="center"/>
    </xf>
    <xf numFmtId="0" fontId="21" fillId="24" borderId="22" xfId="37" applyBorder="1" applyAlignment="1">
      <alignment horizontal="center"/>
    </xf>
    <xf numFmtId="0" fontId="21" fillId="24" borderId="23" xfId="37" applyBorder="1" applyAlignment="1">
      <alignment horizontal="center"/>
    </xf>
    <xf numFmtId="0" fontId="0" fillId="2" borderId="10" xfId="15" applyBorder="1" applyAlignment="1">
      <alignment horizontal="center"/>
    </xf>
    <xf numFmtId="0" fontId="0" fillId="2" borderId="12" xfId="15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" fontId="21" fillId="24" borderId="25" xfId="37" applyNumberFormat="1" applyBorder="1" applyAlignment="1">
      <alignment/>
    </xf>
    <xf numFmtId="164" fontId="24" fillId="24" borderId="25" xfId="37" applyNumberFormat="1" applyFont="1" applyBorder="1" applyAlignment="1">
      <alignment horizontal="center"/>
    </xf>
    <xf numFmtId="0" fontId="21" fillId="24" borderId="26" xfId="37" applyBorder="1" applyAlignment="1">
      <alignment horizontal="center"/>
    </xf>
    <xf numFmtId="0" fontId="21" fillId="24" borderId="27" xfId="37" applyBorder="1" applyAlignment="1">
      <alignment horizontal="center"/>
    </xf>
    <xf numFmtId="164" fontId="21" fillId="24" borderId="19" xfId="37" applyNumberFormat="1" applyBorder="1" applyAlignment="1">
      <alignment/>
    </xf>
    <xf numFmtId="0" fontId="21" fillId="24" borderId="28" xfId="37" applyBorder="1" applyAlignment="1">
      <alignment/>
    </xf>
    <xf numFmtId="164" fontId="21" fillId="24" borderId="28" xfId="37" applyNumberFormat="1" applyBorder="1" applyAlignment="1">
      <alignment/>
    </xf>
    <xf numFmtId="0" fontId="0" fillId="0" borderId="29" xfId="0" applyBorder="1" applyAlignment="1">
      <alignment/>
    </xf>
    <xf numFmtId="0" fontId="24" fillId="24" borderId="30" xfId="37" applyFont="1" applyBorder="1" applyAlignment="1">
      <alignment horizontal="center"/>
    </xf>
    <xf numFmtId="0" fontId="21" fillId="24" borderId="31" xfId="37" applyBorder="1" applyAlignment="1">
      <alignment/>
    </xf>
    <xf numFmtId="164" fontId="24" fillId="24" borderId="30" xfId="37" applyNumberFormat="1" applyFont="1" applyBorder="1" applyAlignment="1">
      <alignment/>
    </xf>
    <xf numFmtId="164" fontId="24" fillId="24" borderId="30" xfId="37" applyNumberFormat="1" applyFont="1" applyBorder="1" applyAlignment="1">
      <alignment horizontal="center"/>
    </xf>
    <xf numFmtId="0" fontId="0" fillId="2" borderId="32" xfId="15" applyBorder="1" applyAlignment="1">
      <alignment/>
    </xf>
    <xf numFmtId="0" fontId="21" fillId="24" borderId="33" xfId="37" applyBorder="1" applyAlignment="1">
      <alignment horizontal="center"/>
    </xf>
    <xf numFmtId="0" fontId="0" fillId="2" borderId="13" xfId="15" applyBorder="1" applyAlignment="1">
      <alignment horizontal="center"/>
    </xf>
    <xf numFmtId="0" fontId="0" fillId="0" borderId="0" xfId="0" applyAlignment="1">
      <alignment horizontal="center"/>
    </xf>
    <xf numFmtId="0" fontId="21" fillId="24" borderId="27" xfId="37" applyBorder="1" applyAlignment="1">
      <alignment/>
    </xf>
    <xf numFmtId="0" fontId="0" fillId="2" borderId="12" xfId="15" applyBorder="1" applyAlignment="1">
      <alignment/>
    </xf>
    <xf numFmtId="165" fontId="0" fillId="0" borderId="24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20" xfId="15" applyFill="1" applyBorder="1" applyAlignment="1">
      <alignment/>
    </xf>
    <xf numFmtId="0" fontId="0" fillId="0" borderId="0" xfId="0" applyAlignment="1">
      <alignment horizontal="center"/>
    </xf>
    <xf numFmtId="164" fontId="38" fillId="0" borderId="10" xfId="0" applyNumberFormat="1" applyFont="1" applyBorder="1" applyAlignment="1">
      <alignment/>
    </xf>
    <xf numFmtId="0" fontId="38" fillId="7" borderId="10" xfId="0" applyFont="1" applyFill="1" applyBorder="1" applyAlignment="1">
      <alignment/>
    </xf>
    <xf numFmtId="164" fontId="38" fillId="7" borderId="10" xfId="0" applyNumberFormat="1" applyFont="1" applyFill="1" applyBorder="1" applyAlignment="1">
      <alignment/>
    </xf>
    <xf numFmtId="0" fontId="38" fillId="7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/>
    </xf>
    <xf numFmtId="164" fontId="38" fillId="35" borderId="10" xfId="0" applyNumberFormat="1" applyFont="1" applyFill="1" applyBorder="1" applyAlignment="1">
      <alignment horizontal="center"/>
    </xf>
    <xf numFmtId="0" fontId="38" fillId="35" borderId="10" xfId="0" applyFont="1" applyFill="1" applyBorder="1" applyAlignment="1">
      <alignment/>
    </xf>
    <xf numFmtId="0" fontId="38" fillId="35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/>
    </xf>
    <xf numFmtId="164" fontId="38" fillId="36" borderId="10" xfId="0" applyNumberFormat="1" applyFont="1" applyFill="1" applyBorder="1" applyAlignment="1">
      <alignment horizontal="center"/>
    </xf>
    <xf numFmtId="0" fontId="38" fillId="36" borderId="10" xfId="0" applyFont="1" applyFill="1" applyBorder="1" applyAlignment="1">
      <alignment/>
    </xf>
    <xf numFmtId="0" fontId="38" fillId="36" borderId="10" xfId="0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2" borderId="20" xfId="15" applyBorder="1" applyAlignment="1">
      <alignment horizontal="center"/>
    </xf>
    <xf numFmtId="0" fontId="0" fillId="2" borderId="38" xfId="15" applyBorder="1" applyAlignment="1">
      <alignment horizontal="center"/>
    </xf>
    <xf numFmtId="1" fontId="21" fillId="24" borderId="21" xfId="37" applyNumberFormat="1" applyBorder="1" applyAlignment="1">
      <alignment/>
    </xf>
    <xf numFmtId="0" fontId="21" fillId="24" borderId="21" xfId="37" applyBorder="1" applyAlignment="1">
      <alignment/>
    </xf>
    <xf numFmtId="164" fontId="21" fillId="24" borderId="21" xfId="37" applyNumberFormat="1" applyBorder="1" applyAlignment="1">
      <alignment/>
    </xf>
    <xf numFmtId="0" fontId="24" fillId="24" borderId="21" xfId="37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4" fillId="24" borderId="18" xfId="37" applyFont="1" applyBorder="1" applyAlignment="1">
      <alignment/>
    </xf>
    <xf numFmtId="1" fontId="24" fillId="24" borderId="42" xfId="37" applyNumberFormat="1" applyFont="1" applyBorder="1" applyAlignment="1">
      <alignment/>
    </xf>
    <xf numFmtId="164" fontId="24" fillId="24" borderId="42" xfId="37" applyNumberFormat="1" applyFont="1" applyBorder="1" applyAlignment="1">
      <alignment horizontal="center"/>
    </xf>
    <xf numFmtId="164" fontId="24" fillId="24" borderId="42" xfId="37" applyNumberFormat="1" applyFont="1" applyBorder="1" applyAlignment="1">
      <alignment/>
    </xf>
    <xf numFmtId="0" fontId="24" fillId="24" borderId="42" xfId="37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" fontId="21" fillId="24" borderId="42" xfId="37" applyNumberFormat="1" applyBorder="1" applyAlignment="1">
      <alignment/>
    </xf>
    <xf numFmtId="1" fontId="21" fillId="0" borderId="0" xfId="37" applyNumberFormat="1" applyFill="1" applyBorder="1" applyAlignment="1">
      <alignment/>
    </xf>
    <xf numFmtId="0" fontId="21" fillId="0" borderId="0" xfId="37" applyFill="1" applyBorder="1" applyAlignment="1">
      <alignment/>
    </xf>
    <xf numFmtId="164" fontId="21" fillId="0" borderId="0" xfId="37" applyNumberFormat="1" applyFill="1" applyBorder="1" applyAlignment="1">
      <alignment/>
    </xf>
    <xf numFmtId="0" fontId="24" fillId="0" borderId="0" xfId="37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16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" fontId="24" fillId="24" borderId="14" xfId="37" applyNumberFormat="1" applyFont="1" applyBorder="1" applyAlignment="1">
      <alignment/>
    </xf>
    <xf numFmtId="0" fontId="24" fillId="24" borderId="19" xfId="37" applyFont="1" applyBorder="1" applyAlignment="1">
      <alignment/>
    </xf>
    <xf numFmtId="165" fontId="36" fillId="0" borderId="24" xfId="0" applyNumberFormat="1" applyFont="1" applyBorder="1" applyAlignment="1">
      <alignment horizontal="center"/>
    </xf>
    <xf numFmtId="0" fontId="36" fillId="34" borderId="16" xfId="0" applyFont="1" applyFill="1" applyBorder="1" applyAlignment="1">
      <alignment/>
    </xf>
    <xf numFmtId="0" fontId="36" fillId="0" borderId="24" xfId="0" applyFont="1" applyBorder="1" applyAlignment="1">
      <alignment/>
    </xf>
    <xf numFmtId="0" fontId="36" fillId="34" borderId="10" xfId="0" applyFont="1" applyFill="1" applyBorder="1" applyAlignment="1">
      <alignment/>
    </xf>
    <xf numFmtId="0" fontId="36" fillId="0" borderId="20" xfId="0" applyFont="1" applyBorder="1" applyAlignment="1">
      <alignment/>
    </xf>
    <xf numFmtId="1" fontId="21" fillId="24" borderId="14" xfId="37" applyNumberFormat="1" applyFont="1" applyBorder="1" applyAlignment="1">
      <alignment/>
    </xf>
    <xf numFmtId="0" fontId="21" fillId="24" borderId="19" xfId="37" applyFont="1" applyBorder="1" applyAlignment="1">
      <alignment/>
    </xf>
    <xf numFmtId="165" fontId="0" fillId="0" borderId="24" xfId="0" applyNumberFormat="1" applyFont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0" fontId="36" fillId="34" borderId="35" xfId="0" applyFont="1" applyFill="1" applyBorder="1" applyAlignment="1">
      <alignment/>
    </xf>
    <xf numFmtId="0" fontId="36" fillId="34" borderId="36" xfId="0" applyFont="1" applyFill="1" applyBorder="1" applyAlignment="1">
      <alignment/>
    </xf>
    <xf numFmtId="0" fontId="36" fillId="0" borderId="20" xfId="15" applyFont="1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0" borderId="24" xfId="15" applyFill="1" applyBorder="1" applyAlignment="1">
      <alignment/>
    </xf>
    <xf numFmtId="1" fontId="24" fillId="24" borderId="25" xfId="37" applyNumberFormat="1" applyFont="1" applyBorder="1" applyAlignment="1">
      <alignment/>
    </xf>
    <xf numFmtId="0" fontId="24" fillId="24" borderId="28" xfId="37" applyFont="1" applyBorder="1" applyAlignment="1">
      <alignment/>
    </xf>
    <xf numFmtId="0" fontId="36" fillId="34" borderId="48" xfId="0" applyFont="1" applyFill="1" applyBorder="1" applyAlignment="1">
      <alignment/>
    </xf>
    <xf numFmtId="0" fontId="36" fillId="34" borderId="49" xfId="0" applyFont="1" applyFill="1" applyBorder="1" applyAlignment="1">
      <alignment/>
    </xf>
    <xf numFmtId="0" fontId="36" fillId="0" borderId="29" xfId="15" applyFont="1" applyFill="1" applyBorder="1" applyAlignment="1">
      <alignment/>
    </xf>
    <xf numFmtId="0" fontId="0" fillId="0" borderId="50" xfId="0" applyBorder="1" applyAlignment="1">
      <alignment/>
    </xf>
    <xf numFmtId="0" fontId="36" fillId="0" borderId="0" xfId="0" applyFont="1" applyBorder="1" applyAlignment="1">
      <alignment/>
    </xf>
    <xf numFmtId="0" fontId="36" fillId="0" borderId="50" xfId="0" applyFont="1" applyBorder="1" applyAlignment="1">
      <alignment/>
    </xf>
    <xf numFmtId="0" fontId="0" fillId="0" borderId="0" xfId="0" applyBorder="1" applyAlignment="1">
      <alignment/>
    </xf>
    <xf numFmtId="165" fontId="36" fillId="0" borderId="26" xfId="0" applyNumberFormat="1" applyFont="1" applyBorder="1" applyAlignment="1">
      <alignment horizontal="center"/>
    </xf>
    <xf numFmtId="0" fontId="36" fillId="34" borderId="34" xfId="0" applyFont="1" applyFill="1" applyBorder="1" applyAlignment="1">
      <alignment/>
    </xf>
    <xf numFmtId="0" fontId="36" fillId="0" borderId="29" xfId="0" applyFont="1" applyBorder="1" applyAlignment="1">
      <alignment/>
    </xf>
    <xf numFmtId="0" fontId="36" fillId="0" borderId="26" xfId="0" applyFont="1" applyBorder="1" applyAlignment="1">
      <alignment/>
    </xf>
    <xf numFmtId="1" fontId="24" fillId="24" borderId="51" xfId="37" applyNumberFormat="1" applyFont="1" applyBorder="1" applyAlignment="1">
      <alignment/>
    </xf>
    <xf numFmtId="0" fontId="24" fillId="24" borderId="52" xfId="37" applyFont="1" applyBorder="1" applyAlignment="1">
      <alignment/>
    </xf>
    <xf numFmtId="164" fontId="24" fillId="24" borderId="52" xfId="37" applyNumberFormat="1" applyFont="1" applyBorder="1" applyAlignment="1">
      <alignment/>
    </xf>
    <xf numFmtId="165" fontId="36" fillId="0" borderId="53" xfId="0" applyNumberFormat="1" applyFont="1" applyBorder="1" applyAlignment="1">
      <alignment horizontal="center"/>
    </xf>
    <xf numFmtId="0" fontId="36" fillId="34" borderId="54" xfId="0" applyFont="1" applyFill="1" applyBorder="1" applyAlignment="1">
      <alignment/>
    </xf>
    <xf numFmtId="0" fontId="36" fillId="0" borderId="53" xfId="0" applyFont="1" applyBorder="1" applyAlignment="1">
      <alignment/>
    </xf>
    <xf numFmtId="0" fontId="36" fillId="0" borderId="55" xfId="0" applyFont="1" applyBorder="1" applyAlignment="1">
      <alignment/>
    </xf>
    <xf numFmtId="164" fontId="24" fillId="24" borderId="19" xfId="37" applyNumberFormat="1" applyFont="1" applyBorder="1" applyAlignment="1">
      <alignment/>
    </xf>
    <xf numFmtId="164" fontId="24" fillId="24" borderId="28" xfId="37" applyNumberFormat="1" applyFont="1" applyBorder="1" applyAlignment="1">
      <alignment/>
    </xf>
    <xf numFmtId="0" fontId="39" fillId="10" borderId="0" xfId="54" applyFont="1" applyFill="1" applyAlignment="1">
      <alignment horizontal="center" vertical="center"/>
    </xf>
    <xf numFmtId="0" fontId="39" fillId="10" borderId="56" xfId="54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.00390625" style="0" bestFit="1" customWidth="1"/>
    <col min="2" max="2" width="21.421875" style="0" bestFit="1" customWidth="1"/>
    <col min="3" max="3" width="4.57421875" style="0" bestFit="1" customWidth="1"/>
    <col min="4" max="4" width="5.28125" style="0" bestFit="1" customWidth="1"/>
    <col min="5" max="5" width="2.28125" style="0" bestFit="1" customWidth="1"/>
  </cols>
  <sheetData>
    <row r="2" spans="1:5" ht="15">
      <c r="A2" s="2">
        <v>1</v>
      </c>
      <c r="B2" s="2" t="s">
        <v>104</v>
      </c>
      <c r="C2" s="2">
        <v>4.7</v>
      </c>
      <c r="D2" s="2"/>
      <c r="E2" s="2" t="s">
        <v>25</v>
      </c>
    </row>
    <row r="3" spans="1:5" ht="15">
      <c r="A3" s="28">
        <v>2</v>
      </c>
      <c r="B3" s="28" t="s">
        <v>28</v>
      </c>
      <c r="C3" s="30">
        <v>6.4</v>
      </c>
      <c r="D3" s="31" t="s">
        <v>93</v>
      </c>
      <c r="E3" s="29" t="s">
        <v>25</v>
      </c>
    </row>
    <row r="4" spans="1:5" ht="15">
      <c r="A4" s="2">
        <v>3</v>
      </c>
      <c r="B4" s="28" t="s">
        <v>55</v>
      </c>
      <c r="C4" s="30">
        <v>6.7</v>
      </c>
      <c r="D4" s="31" t="s">
        <v>92</v>
      </c>
      <c r="E4" s="29" t="s">
        <v>25</v>
      </c>
    </row>
    <row r="5" spans="1:5" ht="15">
      <c r="A5" s="28">
        <v>4</v>
      </c>
      <c r="B5" s="32" t="s">
        <v>61</v>
      </c>
      <c r="C5" s="33">
        <v>8.8</v>
      </c>
      <c r="D5" s="37" t="s">
        <v>94</v>
      </c>
      <c r="E5" s="34" t="s">
        <v>25</v>
      </c>
    </row>
    <row r="6" spans="1:5" ht="15">
      <c r="A6" s="2">
        <v>5</v>
      </c>
      <c r="B6" s="31" t="s">
        <v>78</v>
      </c>
      <c r="C6" s="30">
        <v>8.9</v>
      </c>
      <c r="D6" s="31" t="s">
        <v>93</v>
      </c>
      <c r="E6" s="29" t="s">
        <v>25</v>
      </c>
    </row>
    <row r="7" spans="1:5" ht="15">
      <c r="A7" s="28">
        <v>6</v>
      </c>
      <c r="B7" s="32" t="s">
        <v>88</v>
      </c>
      <c r="C7" s="33">
        <v>9.3</v>
      </c>
      <c r="D7" s="37" t="s">
        <v>93</v>
      </c>
      <c r="E7" s="34" t="s">
        <v>25</v>
      </c>
    </row>
    <row r="8" spans="1:5" ht="15">
      <c r="A8" s="2">
        <v>7</v>
      </c>
      <c r="B8" s="28" t="s">
        <v>75</v>
      </c>
      <c r="C8" s="30">
        <v>9.6</v>
      </c>
      <c r="D8" s="31" t="s">
        <v>93</v>
      </c>
      <c r="E8" s="35" t="s">
        <v>25</v>
      </c>
    </row>
    <row r="9" spans="1:5" ht="15">
      <c r="A9" s="28">
        <v>8</v>
      </c>
      <c r="B9" s="28" t="s">
        <v>12</v>
      </c>
      <c r="C9" s="30">
        <v>10.1</v>
      </c>
      <c r="D9" s="31" t="s">
        <v>92</v>
      </c>
      <c r="E9" s="35" t="s">
        <v>25</v>
      </c>
    </row>
    <row r="10" spans="1:5" ht="15">
      <c r="A10" s="2">
        <v>9</v>
      </c>
      <c r="B10" s="28" t="s">
        <v>45</v>
      </c>
      <c r="C10" s="30">
        <v>10.2</v>
      </c>
      <c r="D10" s="31" t="s">
        <v>94</v>
      </c>
      <c r="E10" s="35" t="s">
        <v>25</v>
      </c>
    </row>
    <row r="11" spans="1:5" ht="15">
      <c r="A11" s="28">
        <v>10</v>
      </c>
      <c r="B11" s="28" t="s">
        <v>48</v>
      </c>
      <c r="C11" s="30">
        <v>10.7</v>
      </c>
      <c r="D11" s="31" t="s">
        <v>95</v>
      </c>
      <c r="E11" s="29" t="s">
        <v>25</v>
      </c>
    </row>
    <row r="12" spans="1:5" ht="15">
      <c r="A12" s="2">
        <v>11</v>
      </c>
      <c r="B12" s="28" t="s">
        <v>33</v>
      </c>
      <c r="C12" s="30">
        <v>10.8</v>
      </c>
      <c r="D12" s="31" t="s">
        <v>92</v>
      </c>
      <c r="E12" s="29" t="s">
        <v>25</v>
      </c>
    </row>
    <row r="13" spans="1:5" ht="15">
      <c r="A13" s="28">
        <v>12</v>
      </c>
      <c r="B13" s="28" t="s">
        <v>0</v>
      </c>
      <c r="C13" s="30">
        <v>11</v>
      </c>
      <c r="D13" s="31" t="s">
        <v>92</v>
      </c>
      <c r="E13" s="35" t="s">
        <v>25</v>
      </c>
    </row>
    <row r="14" spans="1:5" ht="15">
      <c r="A14" s="2">
        <v>13</v>
      </c>
      <c r="B14" s="28" t="s">
        <v>50</v>
      </c>
      <c r="C14" s="81">
        <v>12</v>
      </c>
      <c r="D14" s="28" t="s">
        <v>95</v>
      </c>
      <c r="E14" s="29" t="s">
        <v>25</v>
      </c>
    </row>
    <row r="15" spans="1:5" ht="15">
      <c r="A15" s="28">
        <v>14</v>
      </c>
      <c r="B15" s="31" t="s">
        <v>70</v>
      </c>
      <c r="C15" s="30">
        <v>12.1</v>
      </c>
      <c r="D15" s="31" t="s">
        <v>92</v>
      </c>
      <c r="E15" s="29" t="s">
        <v>25</v>
      </c>
    </row>
    <row r="16" spans="1:5" ht="15">
      <c r="A16" s="2">
        <v>15</v>
      </c>
      <c r="B16" s="28" t="s">
        <v>64</v>
      </c>
      <c r="C16" s="30">
        <v>12.3</v>
      </c>
      <c r="D16" s="31" t="s">
        <v>95</v>
      </c>
      <c r="E16" s="35" t="s">
        <v>25</v>
      </c>
    </row>
    <row r="17" spans="1:5" ht="15">
      <c r="A17" s="28">
        <v>16</v>
      </c>
      <c r="B17" s="31" t="s">
        <v>71</v>
      </c>
      <c r="C17" s="30">
        <v>12.8</v>
      </c>
      <c r="D17" s="31" t="s">
        <v>93</v>
      </c>
      <c r="E17" s="29" t="s">
        <v>25</v>
      </c>
    </row>
    <row r="18" spans="1:5" ht="15">
      <c r="A18" s="2">
        <v>17</v>
      </c>
      <c r="B18" s="28" t="s">
        <v>52</v>
      </c>
      <c r="C18" s="30">
        <v>13.3</v>
      </c>
      <c r="D18" s="31" t="s">
        <v>95</v>
      </c>
      <c r="E18" s="35" t="s">
        <v>25</v>
      </c>
    </row>
    <row r="19" spans="1:5" ht="15">
      <c r="A19" s="28">
        <v>18</v>
      </c>
      <c r="B19" s="28" t="s">
        <v>54</v>
      </c>
      <c r="C19" s="30">
        <v>13.3</v>
      </c>
      <c r="D19" s="31" t="s">
        <v>92</v>
      </c>
      <c r="E19" s="35" t="s">
        <v>25</v>
      </c>
    </row>
    <row r="20" spans="1:5" ht="15">
      <c r="A20" s="2">
        <v>19</v>
      </c>
      <c r="B20" s="28" t="s">
        <v>47</v>
      </c>
      <c r="C20" s="30">
        <v>13.4</v>
      </c>
      <c r="D20" s="31" t="s">
        <v>95</v>
      </c>
      <c r="E20" s="35" t="s">
        <v>25</v>
      </c>
    </row>
    <row r="21" spans="1:5" ht="15">
      <c r="A21" s="28">
        <v>20</v>
      </c>
      <c r="B21" s="32" t="s">
        <v>68</v>
      </c>
      <c r="C21" s="33">
        <v>13.6</v>
      </c>
      <c r="D21" s="37" t="s">
        <v>95</v>
      </c>
      <c r="E21" s="34" t="s">
        <v>25</v>
      </c>
    </row>
    <row r="22" spans="1:5" ht="15">
      <c r="A22" s="2">
        <v>21</v>
      </c>
      <c r="B22" s="28" t="s">
        <v>46</v>
      </c>
      <c r="C22" s="30">
        <v>14.4</v>
      </c>
      <c r="D22" s="31" t="s">
        <v>92</v>
      </c>
      <c r="E22" s="29" t="s">
        <v>25</v>
      </c>
    </row>
    <row r="23" spans="1:5" ht="15">
      <c r="A23" s="28">
        <v>22</v>
      </c>
      <c r="B23" s="32" t="s">
        <v>87</v>
      </c>
      <c r="C23" s="33">
        <v>14.8</v>
      </c>
      <c r="D23" s="37" t="s">
        <v>92</v>
      </c>
      <c r="E23" s="35" t="s">
        <v>25</v>
      </c>
    </row>
    <row r="24" spans="1:5" ht="15">
      <c r="A24" s="2">
        <v>23</v>
      </c>
      <c r="B24" s="28" t="s">
        <v>85</v>
      </c>
      <c r="C24" s="30">
        <v>15.1</v>
      </c>
      <c r="D24" s="31" t="s">
        <v>94</v>
      </c>
      <c r="E24" s="35" t="s">
        <v>25</v>
      </c>
    </row>
    <row r="25" spans="1:5" ht="15">
      <c r="A25" s="28">
        <v>24</v>
      </c>
      <c r="B25" s="28" t="s">
        <v>29</v>
      </c>
      <c r="C25" s="30">
        <v>16.7</v>
      </c>
      <c r="D25" s="31" t="s">
        <v>96</v>
      </c>
      <c r="E25" s="29" t="s">
        <v>25</v>
      </c>
    </row>
    <row r="26" spans="1:5" ht="15">
      <c r="A26" s="2">
        <v>25</v>
      </c>
      <c r="B26" s="32" t="s">
        <v>91</v>
      </c>
      <c r="C26" s="33">
        <v>17</v>
      </c>
      <c r="D26" s="37" t="s">
        <v>92</v>
      </c>
      <c r="E26" s="36" t="s">
        <v>25</v>
      </c>
    </row>
    <row r="27" spans="1:5" ht="15">
      <c r="A27" s="28">
        <v>26</v>
      </c>
      <c r="B27" s="28" t="s">
        <v>13</v>
      </c>
      <c r="C27" s="30">
        <v>17.3</v>
      </c>
      <c r="D27" s="28" t="s">
        <v>92</v>
      </c>
      <c r="E27" s="29" t="s">
        <v>25</v>
      </c>
    </row>
    <row r="28" spans="1:5" ht="15">
      <c r="A28" s="2">
        <v>27</v>
      </c>
      <c r="B28" s="28" t="s">
        <v>83</v>
      </c>
      <c r="C28" s="30">
        <v>17.6</v>
      </c>
      <c r="D28" s="31" t="s">
        <v>95</v>
      </c>
      <c r="E28" s="29" t="s">
        <v>25</v>
      </c>
    </row>
    <row r="29" spans="1:5" ht="15">
      <c r="A29" s="28">
        <v>28</v>
      </c>
      <c r="B29" s="28" t="s">
        <v>59</v>
      </c>
      <c r="C29" s="30">
        <v>18.4</v>
      </c>
      <c r="D29" s="31" t="s">
        <v>92</v>
      </c>
      <c r="E29" s="29" t="s">
        <v>25</v>
      </c>
    </row>
    <row r="30" spans="1:5" ht="15">
      <c r="A30" s="2">
        <v>29</v>
      </c>
      <c r="B30" s="31" t="s">
        <v>76</v>
      </c>
      <c r="C30" s="30">
        <v>18.7</v>
      </c>
      <c r="D30" s="31" t="s">
        <v>92</v>
      </c>
      <c r="E30" s="29" t="s">
        <v>25</v>
      </c>
    </row>
    <row r="31" spans="1:5" ht="15">
      <c r="A31" s="28">
        <v>30</v>
      </c>
      <c r="B31" s="28" t="s">
        <v>82</v>
      </c>
      <c r="C31" s="30">
        <v>19.1</v>
      </c>
      <c r="D31" s="31" t="s">
        <v>92</v>
      </c>
      <c r="E31" s="35" t="s">
        <v>25</v>
      </c>
    </row>
    <row r="32" spans="1:5" ht="15">
      <c r="A32" s="2">
        <v>31</v>
      </c>
      <c r="B32" s="32" t="s">
        <v>90</v>
      </c>
      <c r="C32" s="33">
        <v>19.5</v>
      </c>
      <c r="D32" s="37" t="s">
        <v>93</v>
      </c>
      <c r="E32" s="34" t="s">
        <v>25</v>
      </c>
    </row>
    <row r="33" spans="1:5" ht="15">
      <c r="A33" s="28">
        <v>32</v>
      </c>
      <c r="B33" s="28" t="s">
        <v>67</v>
      </c>
      <c r="C33" s="30">
        <v>19.6</v>
      </c>
      <c r="D33" s="31" t="s">
        <v>95</v>
      </c>
      <c r="E33" s="29" t="s">
        <v>25</v>
      </c>
    </row>
    <row r="34" spans="1:5" ht="15">
      <c r="A34" s="2">
        <v>33</v>
      </c>
      <c r="B34" s="28" t="s">
        <v>51</v>
      </c>
      <c r="C34" s="30">
        <v>19.9</v>
      </c>
      <c r="D34" s="31" t="s">
        <v>95</v>
      </c>
      <c r="E34" s="29" t="s">
        <v>25</v>
      </c>
    </row>
    <row r="35" spans="1:5" ht="15">
      <c r="A35" s="28">
        <v>34</v>
      </c>
      <c r="B35" s="28" t="s">
        <v>74</v>
      </c>
      <c r="C35" s="30">
        <v>19.9</v>
      </c>
      <c r="D35" s="31" t="s">
        <v>94</v>
      </c>
      <c r="E35" s="35" t="s">
        <v>25</v>
      </c>
    </row>
    <row r="36" spans="1:5" ht="15">
      <c r="A36" s="2">
        <v>35</v>
      </c>
      <c r="B36" s="28" t="s">
        <v>27</v>
      </c>
      <c r="C36" s="30">
        <v>20</v>
      </c>
      <c r="D36" s="31" t="s">
        <v>95</v>
      </c>
      <c r="E36" s="35" t="s">
        <v>25</v>
      </c>
    </row>
    <row r="37" spans="1:5" ht="15">
      <c r="A37" s="28">
        <v>36</v>
      </c>
      <c r="B37" s="28" t="s">
        <v>38</v>
      </c>
      <c r="C37" s="30">
        <v>20.2</v>
      </c>
      <c r="D37" s="31" t="s">
        <v>92</v>
      </c>
      <c r="E37" s="35" t="s">
        <v>25</v>
      </c>
    </row>
    <row r="38" spans="1:5" ht="15">
      <c r="A38" s="2">
        <v>37</v>
      </c>
      <c r="B38" s="28" t="s">
        <v>86</v>
      </c>
      <c r="C38" s="30">
        <v>20.7</v>
      </c>
      <c r="D38" s="31" t="s">
        <v>94</v>
      </c>
      <c r="E38" s="35" t="s">
        <v>25</v>
      </c>
    </row>
    <row r="39" spans="1:5" ht="15">
      <c r="A39" s="28">
        <v>38</v>
      </c>
      <c r="B39" s="37" t="s">
        <v>60</v>
      </c>
      <c r="C39" s="33">
        <v>21.9</v>
      </c>
      <c r="D39" s="37" t="s">
        <v>92</v>
      </c>
      <c r="E39" s="35" t="s">
        <v>25</v>
      </c>
    </row>
    <row r="40" spans="1:5" ht="15">
      <c r="A40" s="2">
        <v>39</v>
      </c>
      <c r="B40" s="28" t="s">
        <v>66</v>
      </c>
      <c r="C40" s="30">
        <v>22.5</v>
      </c>
      <c r="D40" s="31" t="s">
        <v>95</v>
      </c>
      <c r="E40" s="35" t="s">
        <v>25</v>
      </c>
    </row>
    <row r="41" spans="1:5" ht="15">
      <c r="A41" s="28">
        <v>40</v>
      </c>
      <c r="B41" s="31" t="s">
        <v>77</v>
      </c>
      <c r="C41" s="30">
        <v>22.5</v>
      </c>
      <c r="D41" s="31" t="s">
        <v>93</v>
      </c>
      <c r="E41" s="29" t="s">
        <v>25</v>
      </c>
    </row>
    <row r="42" spans="1:5" ht="15">
      <c r="A42" s="2">
        <v>41</v>
      </c>
      <c r="B42" s="82" t="s">
        <v>101</v>
      </c>
      <c r="C42" s="83">
        <v>22.9</v>
      </c>
      <c r="D42" s="82" t="s">
        <v>92</v>
      </c>
      <c r="E42" s="84" t="s">
        <v>25</v>
      </c>
    </row>
    <row r="43" spans="1:5" ht="15">
      <c r="A43" s="28">
        <v>42</v>
      </c>
      <c r="B43" s="28" t="s">
        <v>56</v>
      </c>
      <c r="C43" s="30">
        <v>23.1</v>
      </c>
      <c r="D43" s="31" t="s">
        <v>92</v>
      </c>
      <c r="E43" s="29" t="s">
        <v>25</v>
      </c>
    </row>
    <row r="44" spans="1:5" ht="15">
      <c r="A44" s="2">
        <v>43</v>
      </c>
      <c r="B44" s="28" t="s">
        <v>39</v>
      </c>
      <c r="C44" s="30">
        <v>24.9</v>
      </c>
      <c r="D44" s="31" t="s">
        <v>92</v>
      </c>
      <c r="E44" s="29" t="s">
        <v>25</v>
      </c>
    </row>
    <row r="45" spans="1:5" ht="15">
      <c r="A45" s="28">
        <v>44</v>
      </c>
      <c r="B45" s="28" t="s">
        <v>57</v>
      </c>
      <c r="C45" s="81">
        <v>26.3</v>
      </c>
      <c r="D45" s="28" t="s">
        <v>92</v>
      </c>
      <c r="E45" s="29" t="s">
        <v>25</v>
      </c>
    </row>
    <row r="46" spans="1:5" ht="15">
      <c r="A46" s="2">
        <v>45</v>
      </c>
      <c r="B46" s="32" t="s">
        <v>89</v>
      </c>
      <c r="C46" s="33">
        <v>26.7</v>
      </c>
      <c r="D46" s="37" t="s">
        <v>92</v>
      </c>
      <c r="E46" s="36" t="s">
        <v>25</v>
      </c>
    </row>
    <row r="47" spans="1:5" ht="15">
      <c r="A47" s="28">
        <v>46</v>
      </c>
      <c r="B47" s="28" t="s">
        <v>26</v>
      </c>
      <c r="C47" s="30">
        <v>28.1</v>
      </c>
      <c r="D47" s="31" t="s">
        <v>93</v>
      </c>
      <c r="E47" s="29" t="s">
        <v>25</v>
      </c>
    </row>
    <row r="48" spans="1:5" ht="15">
      <c r="A48" s="2">
        <v>47</v>
      </c>
      <c r="B48" s="28" t="s">
        <v>58</v>
      </c>
      <c r="C48" s="81">
        <v>30.7</v>
      </c>
      <c r="D48" s="28" t="s">
        <v>92</v>
      </c>
      <c r="E48" s="29" t="s">
        <v>25</v>
      </c>
    </row>
    <row r="49" spans="1:5" ht="15">
      <c r="A49" s="28">
        <v>48</v>
      </c>
      <c r="B49" s="28" t="s">
        <v>100</v>
      </c>
      <c r="C49" s="30">
        <v>31</v>
      </c>
      <c r="D49" s="31" t="s">
        <v>95</v>
      </c>
      <c r="E49" s="35" t="s">
        <v>25</v>
      </c>
    </row>
    <row r="50" spans="1:5" ht="15">
      <c r="A50" s="2">
        <v>49</v>
      </c>
      <c r="B50" s="28" t="s">
        <v>36</v>
      </c>
      <c r="C50" s="30">
        <v>32</v>
      </c>
      <c r="D50" s="31" t="s">
        <v>95</v>
      </c>
      <c r="E50" s="35" t="s">
        <v>25</v>
      </c>
    </row>
    <row r="51" spans="1:5" ht="15">
      <c r="A51" s="28">
        <v>50</v>
      </c>
      <c r="B51" s="32" t="s">
        <v>69</v>
      </c>
      <c r="C51" s="33">
        <v>32.6</v>
      </c>
      <c r="D51" s="37" t="s">
        <v>95</v>
      </c>
      <c r="E51" s="36" t="s">
        <v>25</v>
      </c>
    </row>
    <row r="52" spans="1:5" ht="15">
      <c r="A52" s="2">
        <v>51</v>
      </c>
      <c r="B52" s="28" t="s">
        <v>65</v>
      </c>
      <c r="C52" s="30">
        <v>33.2</v>
      </c>
      <c r="D52" s="31" t="s">
        <v>94</v>
      </c>
      <c r="E52" s="29" t="s">
        <v>25</v>
      </c>
    </row>
    <row r="53" spans="1:5" ht="15">
      <c r="A53" s="28">
        <v>52</v>
      </c>
      <c r="B53" s="28" t="s">
        <v>102</v>
      </c>
      <c r="C53" s="30">
        <v>34.6</v>
      </c>
      <c r="D53" s="31"/>
      <c r="E53" s="29" t="s">
        <v>25</v>
      </c>
    </row>
    <row r="54" spans="1:5" ht="15">
      <c r="A54" s="2">
        <v>53</v>
      </c>
      <c r="B54" s="28" t="s">
        <v>80</v>
      </c>
      <c r="C54" s="30">
        <v>49</v>
      </c>
      <c r="D54" s="31" t="s">
        <v>93</v>
      </c>
      <c r="E54" s="35" t="s">
        <v>25</v>
      </c>
    </row>
    <row r="55" spans="1:5" ht="15">
      <c r="A55" s="38">
        <v>1</v>
      </c>
      <c r="B55" s="38" t="s">
        <v>41</v>
      </c>
      <c r="C55" s="39">
        <v>10.2</v>
      </c>
      <c r="D55" s="41" t="s">
        <v>95</v>
      </c>
      <c r="E55" s="42" t="s">
        <v>35</v>
      </c>
    </row>
    <row r="56" spans="1:5" ht="15">
      <c r="A56" s="38">
        <v>2</v>
      </c>
      <c r="B56" s="38" t="s">
        <v>42</v>
      </c>
      <c r="C56" s="39">
        <v>14.8</v>
      </c>
      <c r="D56" s="41" t="s">
        <v>95</v>
      </c>
      <c r="E56" s="40" t="s">
        <v>35</v>
      </c>
    </row>
    <row r="57" spans="1:5" ht="15">
      <c r="A57" s="38">
        <v>3</v>
      </c>
      <c r="B57" s="38" t="s">
        <v>44</v>
      </c>
      <c r="C57" s="39">
        <v>17</v>
      </c>
      <c r="D57" s="41" t="s">
        <v>93</v>
      </c>
      <c r="E57" s="40" t="s">
        <v>35</v>
      </c>
    </row>
    <row r="58" spans="1:5" ht="15">
      <c r="A58" s="38">
        <v>4</v>
      </c>
      <c r="B58" s="38" t="s">
        <v>43</v>
      </c>
      <c r="C58" s="39">
        <v>20</v>
      </c>
      <c r="D58" s="41" t="s">
        <v>95</v>
      </c>
      <c r="E58" s="40" t="s">
        <v>35</v>
      </c>
    </row>
    <row r="59" spans="1:5" ht="15">
      <c r="A59" s="38">
        <v>5</v>
      </c>
      <c r="B59" s="38" t="s">
        <v>53</v>
      </c>
      <c r="C59" s="39">
        <v>21.1</v>
      </c>
      <c r="D59" s="41" t="s">
        <v>93</v>
      </c>
      <c r="E59" s="42" t="s">
        <v>35</v>
      </c>
    </row>
    <row r="60" spans="1:5" ht="15">
      <c r="A60" s="38">
        <v>6</v>
      </c>
      <c r="B60" s="38" t="s">
        <v>103</v>
      </c>
      <c r="C60" s="39">
        <v>21.4</v>
      </c>
      <c r="D60" s="41"/>
      <c r="E60" s="42" t="s">
        <v>35</v>
      </c>
    </row>
    <row r="61" spans="1:5" ht="15">
      <c r="A61" s="38">
        <v>7</v>
      </c>
      <c r="B61" s="38" t="s">
        <v>18</v>
      </c>
      <c r="C61" s="39">
        <v>23.8</v>
      </c>
      <c r="D61" s="41" t="s">
        <v>35</v>
      </c>
      <c r="E61" s="42" t="s">
        <v>35</v>
      </c>
    </row>
    <row r="62" spans="1:5" ht="15">
      <c r="A62" s="38">
        <v>8</v>
      </c>
      <c r="B62" s="38" t="s">
        <v>81</v>
      </c>
      <c r="C62" s="39">
        <v>25.4</v>
      </c>
      <c r="D62" s="41" t="s">
        <v>93</v>
      </c>
      <c r="E62" s="42" t="s">
        <v>35</v>
      </c>
    </row>
    <row r="63" spans="1:5" ht="15">
      <c r="A63" s="38">
        <v>9</v>
      </c>
      <c r="B63" s="38" t="s">
        <v>34</v>
      </c>
      <c r="C63" s="39">
        <v>25.6</v>
      </c>
      <c r="D63" s="41" t="s">
        <v>93</v>
      </c>
      <c r="E63" s="42" t="s">
        <v>35</v>
      </c>
    </row>
    <row r="64" spans="1:5" ht="15">
      <c r="A64" s="38">
        <v>10</v>
      </c>
      <c r="B64" s="38" t="s">
        <v>19</v>
      </c>
      <c r="C64" s="39">
        <v>25.9</v>
      </c>
      <c r="D64" s="41" t="s">
        <v>93</v>
      </c>
      <c r="E64" s="40" t="s">
        <v>35</v>
      </c>
    </row>
    <row r="65" spans="1:5" ht="15">
      <c r="A65" s="38">
        <v>11</v>
      </c>
      <c r="B65" s="38" t="s">
        <v>21</v>
      </c>
      <c r="C65" s="39">
        <v>26.2</v>
      </c>
      <c r="D65" s="41" t="s">
        <v>95</v>
      </c>
      <c r="E65" s="40" t="s">
        <v>35</v>
      </c>
    </row>
    <row r="66" spans="1:5" ht="15">
      <c r="A66" s="38">
        <v>12</v>
      </c>
      <c r="B66" s="38" t="s">
        <v>37</v>
      </c>
      <c r="C66" s="39">
        <v>27.4</v>
      </c>
      <c r="D66" s="41" t="s">
        <v>93</v>
      </c>
      <c r="E66" s="42" t="s">
        <v>35</v>
      </c>
    </row>
    <row r="67" spans="1:5" ht="15">
      <c r="A67" s="38">
        <v>13</v>
      </c>
      <c r="B67" s="38" t="s">
        <v>20</v>
      </c>
      <c r="C67" s="39">
        <v>34.4</v>
      </c>
      <c r="D67" s="41" t="s">
        <v>95</v>
      </c>
      <c r="E67" s="42" t="s">
        <v>35</v>
      </c>
    </row>
    <row r="68" spans="1:5" ht="15">
      <c r="A68" s="38">
        <v>14</v>
      </c>
      <c r="B68" s="38" t="s">
        <v>72</v>
      </c>
      <c r="C68" s="39">
        <v>54</v>
      </c>
      <c r="D68" s="41" t="s">
        <v>93</v>
      </c>
      <c r="E68" s="42" t="s">
        <v>35</v>
      </c>
    </row>
    <row r="69" spans="1:5" ht="15">
      <c r="A69" s="38">
        <v>15</v>
      </c>
      <c r="B69" s="38" t="s">
        <v>40</v>
      </c>
      <c r="C69" s="39">
        <v>54</v>
      </c>
      <c r="D69" s="41" t="s">
        <v>93</v>
      </c>
      <c r="E69" s="42" t="s">
        <v>35</v>
      </c>
    </row>
    <row r="71" spans="1:5" ht="15">
      <c r="A71" s="85">
        <v>1</v>
      </c>
      <c r="B71" s="85" t="s">
        <v>99</v>
      </c>
      <c r="C71" s="86" t="s">
        <v>31</v>
      </c>
      <c r="D71" s="87"/>
      <c r="E71" s="88" t="s">
        <v>25</v>
      </c>
    </row>
    <row r="73" spans="1:5" ht="15">
      <c r="A73" s="89">
        <v>2</v>
      </c>
      <c r="B73" s="89" t="s">
        <v>30</v>
      </c>
      <c r="C73" s="90" t="s">
        <v>31</v>
      </c>
      <c r="D73" s="91" t="s">
        <v>93</v>
      </c>
      <c r="E73" s="92" t="s">
        <v>32</v>
      </c>
    </row>
    <row r="74" spans="1:5" ht="15">
      <c r="A74" s="89">
        <v>3</v>
      </c>
      <c r="B74" s="89" t="s">
        <v>98</v>
      </c>
      <c r="C74" s="90" t="s">
        <v>31</v>
      </c>
      <c r="D74" s="91"/>
      <c r="E74" s="93" t="s">
        <v>32</v>
      </c>
    </row>
    <row r="75" spans="1:5" ht="15">
      <c r="A75" s="89">
        <v>4</v>
      </c>
      <c r="B75" s="89" t="s">
        <v>49</v>
      </c>
      <c r="C75" s="90" t="s">
        <v>31</v>
      </c>
      <c r="D75" s="91" t="s">
        <v>93</v>
      </c>
      <c r="E75" s="92" t="s">
        <v>32</v>
      </c>
    </row>
    <row r="76" spans="1:5" ht="15">
      <c r="A76" s="89">
        <v>5</v>
      </c>
      <c r="B76" s="89" t="s">
        <v>62</v>
      </c>
      <c r="C76" s="90" t="s">
        <v>31</v>
      </c>
      <c r="D76" s="91" t="s">
        <v>35</v>
      </c>
      <c r="E76" s="92" t="s">
        <v>32</v>
      </c>
    </row>
    <row r="77" spans="1:5" ht="15">
      <c r="A77" s="89">
        <v>6</v>
      </c>
      <c r="B77" s="89" t="s">
        <v>63</v>
      </c>
      <c r="C77" s="90" t="s">
        <v>31</v>
      </c>
      <c r="D77" s="91"/>
      <c r="E77" s="93" t="s">
        <v>32</v>
      </c>
    </row>
    <row r="78" spans="1:5" ht="15">
      <c r="A78" s="89">
        <v>7</v>
      </c>
      <c r="B78" s="89" t="s">
        <v>73</v>
      </c>
      <c r="C78" s="90" t="s">
        <v>31</v>
      </c>
      <c r="D78" s="91" t="s">
        <v>93</v>
      </c>
      <c r="E78" s="93" t="s">
        <v>32</v>
      </c>
    </row>
    <row r="79" spans="1:5" ht="15">
      <c r="A79" s="89">
        <v>8</v>
      </c>
      <c r="B79" s="89" t="s">
        <v>79</v>
      </c>
      <c r="C79" s="90" t="s">
        <v>31</v>
      </c>
      <c r="D79" s="91" t="s">
        <v>35</v>
      </c>
      <c r="E79" s="93" t="s">
        <v>32</v>
      </c>
    </row>
    <row r="80" spans="1:5" ht="15">
      <c r="A80" s="89">
        <v>9</v>
      </c>
      <c r="B80" s="89" t="s">
        <v>84</v>
      </c>
      <c r="C80" s="90" t="s">
        <v>31</v>
      </c>
      <c r="D80" s="91"/>
      <c r="E80" s="92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74"/>
  <sheetViews>
    <sheetView zoomScalePageLayoutView="0" workbookViewId="0" topLeftCell="A26">
      <selection activeCell="W35" sqref="W35:X35"/>
    </sheetView>
  </sheetViews>
  <sheetFormatPr defaultColWidth="9.140625" defaultRowHeight="15"/>
  <cols>
    <col min="1" max="1" width="3.8515625" style="0" customWidth="1"/>
    <col min="2" max="2" width="3.57421875" style="16" bestFit="1" customWidth="1"/>
    <col min="3" max="3" width="21.421875" style="0" bestFit="1" customWidth="1"/>
    <col min="4" max="4" width="4.8515625" style="1" customWidth="1"/>
    <col min="5" max="5" width="5.57421875" style="26" bestFit="1" customWidth="1"/>
    <col min="6" max="14" width="4.8515625" style="0" customWidth="1"/>
    <col min="15" max="15" width="4.8515625" style="26" customWidth="1"/>
    <col min="16" max="24" width="4.8515625" style="0" customWidth="1"/>
    <col min="25" max="26" width="4.8515625" style="26" customWidth="1"/>
    <col min="27" max="27" width="5.8515625" style="26" bestFit="1" customWidth="1"/>
  </cols>
  <sheetData>
    <row r="2" spans="3:27" ht="15">
      <c r="C2" s="163" t="s">
        <v>5</v>
      </c>
      <c r="D2" s="11"/>
      <c r="E2" s="22"/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11">
        <v>9</v>
      </c>
      <c r="O2" s="22"/>
      <c r="P2" s="11">
        <v>10</v>
      </c>
      <c r="Q2" s="11">
        <v>11</v>
      </c>
      <c r="R2" s="11">
        <v>12</v>
      </c>
      <c r="S2" s="11">
        <v>13</v>
      </c>
      <c r="T2" s="11">
        <v>14</v>
      </c>
      <c r="U2" s="11">
        <v>15</v>
      </c>
      <c r="V2" s="11">
        <v>16</v>
      </c>
      <c r="W2" s="11">
        <v>17</v>
      </c>
      <c r="X2" s="11">
        <v>18</v>
      </c>
      <c r="Y2" s="22"/>
      <c r="Z2" s="22"/>
      <c r="AA2" s="22"/>
    </row>
    <row r="3" spans="2:27" ht="15">
      <c r="B3" s="17"/>
      <c r="C3" s="164"/>
      <c r="D3" s="15"/>
      <c r="E3" s="23" t="s">
        <v>6</v>
      </c>
      <c r="F3" s="14">
        <v>5</v>
      </c>
      <c r="G3" s="14">
        <v>4</v>
      </c>
      <c r="H3" s="14">
        <v>3</v>
      </c>
      <c r="I3" s="14">
        <v>4</v>
      </c>
      <c r="J3" s="14">
        <v>4</v>
      </c>
      <c r="K3" s="14">
        <v>4</v>
      </c>
      <c r="L3" s="14">
        <v>3</v>
      </c>
      <c r="M3" s="14">
        <v>5</v>
      </c>
      <c r="N3" s="14">
        <v>4</v>
      </c>
      <c r="O3" s="27">
        <f>SUM(F3:N3)</f>
        <v>36</v>
      </c>
      <c r="P3" s="14">
        <v>4</v>
      </c>
      <c r="Q3" s="14">
        <v>4</v>
      </c>
      <c r="R3" s="14">
        <v>4</v>
      </c>
      <c r="S3" s="14">
        <v>3</v>
      </c>
      <c r="T3" s="14">
        <v>4</v>
      </c>
      <c r="U3" s="14">
        <v>5</v>
      </c>
      <c r="V3" s="14">
        <v>3</v>
      </c>
      <c r="W3" s="14">
        <v>5</v>
      </c>
      <c r="X3" s="14">
        <v>4</v>
      </c>
      <c r="Y3" s="27">
        <f>SUM(P3:X3)</f>
        <v>36</v>
      </c>
      <c r="Z3" s="27">
        <f>SUM(Y3,O3)</f>
        <v>72</v>
      </c>
      <c r="AA3" s="27"/>
    </row>
    <row r="4" spans="2:27" ht="15.75" thickBot="1">
      <c r="B4" s="64"/>
      <c r="C4" s="65" t="s">
        <v>17</v>
      </c>
      <c r="D4" s="65" t="s">
        <v>1</v>
      </c>
      <c r="E4" s="62" t="s">
        <v>10</v>
      </c>
      <c r="F4" s="63">
        <v>15</v>
      </c>
      <c r="G4" s="63">
        <v>9</v>
      </c>
      <c r="H4" s="63">
        <v>17</v>
      </c>
      <c r="I4" s="63">
        <v>11</v>
      </c>
      <c r="J4" s="63">
        <v>7</v>
      </c>
      <c r="K4" s="63">
        <v>13</v>
      </c>
      <c r="L4" s="63">
        <v>3</v>
      </c>
      <c r="M4" s="63">
        <v>5</v>
      </c>
      <c r="N4" s="63">
        <v>1</v>
      </c>
      <c r="O4" s="62" t="s">
        <v>3</v>
      </c>
      <c r="P4" s="63">
        <v>14</v>
      </c>
      <c r="Q4" s="63">
        <v>16</v>
      </c>
      <c r="R4" s="63">
        <v>10</v>
      </c>
      <c r="S4" s="63">
        <v>12</v>
      </c>
      <c r="T4" s="63">
        <v>18</v>
      </c>
      <c r="U4" s="63">
        <v>4</v>
      </c>
      <c r="V4" s="63">
        <v>8</v>
      </c>
      <c r="W4" s="63">
        <v>6</v>
      </c>
      <c r="X4" s="63">
        <v>2</v>
      </c>
      <c r="Y4" s="62" t="s">
        <v>2</v>
      </c>
      <c r="Z4" s="62" t="s">
        <v>4</v>
      </c>
      <c r="AA4" s="62" t="s">
        <v>11</v>
      </c>
    </row>
    <row r="5" spans="2:27" ht="15.75" thickTop="1">
      <c r="B5" s="18">
        <v>1</v>
      </c>
      <c r="C5" s="7" t="s">
        <v>44</v>
      </c>
      <c r="D5" s="12">
        <v>17</v>
      </c>
      <c r="E5" s="24">
        <v>20</v>
      </c>
      <c r="F5" s="8">
        <v>5</v>
      </c>
      <c r="G5" s="9">
        <v>7</v>
      </c>
      <c r="H5" s="9">
        <v>4</v>
      </c>
      <c r="I5" s="9">
        <v>5</v>
      </c>
      <c r="J5" s="9">
        <v>7</v>
      </c>
      <c r="K5" s="9">
        <v>4</v>
      </c>
      <c r="L5" s="9">
        <v>4</v>
      </c>
      <c r="M5" s="9">
        <v>9</v>
      </c>
      <c r="N5" s="10">
        <v>6</v>
      </c>
      <c r="O5" s="24">
        <f aca="true" t="shared" si="0" ref="O5:O19">SUM(F5:N5)</f>
        <v>51</v>
      </c>
      <c r="P5" s="8">
        <v>4</v>
      </c>
      <c r="Q5" s="9">
        <v>4</v>
      </c>
      <c r="R5" s="9">
        <v>5</v>
      </c>
      <c r="S5" s="9">
        <v>3</v>
      </c>
      <c r="T5" s="9">
        <v>5</v>
      </c>
      <c r="U5" s="9">
        <v>8</v>
      </c>
      <c r="V5" s="118">
        <v>4</v>
      </c>
      <c r="W5" s="9">
        <v>6</v>
      </c>
      <c r="X5" s="10">
        <v>6</v>
      </c>
      <c r="Y5" s="24">
        <f aca="true" t="shared" si="1" ref="Y5:Y19">SUM(P5:X5)</f>
        <v>45</v>
      </c>
      <c r="Z5" s="25">
        <f aca="true" t="shared" si="2" ref="Z5:Z19">SUM(Y5,O5)</f>
        <v>96</v>
      </c>
      <c r="AA5" s="25">
        <f aca="true" t="shared" si="3" ref="AA5:AA19">Z5-E5</f>
        <v>76</v>
      </c>
    </row>
    <row r="6" spans="2:27" ht="15">
      <c r="B6" s="18">
        <v>2</v>
      </c>
      <c r="C6" s="7" t="s">
        <v>41</v>
      </c>
      <c r="D6" s="12">
        <v>10.2</v>
      </c>
      <c r="E6" s="24">
        <v>12</v>
      </c>
      <c r="F6" s="6">
        <v>6</v>
      </c>
      <c r="G6" s="2">
        <v>4</v>
      </c>
      <c r="H6" s="2">
        <v>4</v>
      </c>
      <c r="I6" s="2">
        <v>6</v>
      </c>
      <c r="J6" s="2">
        <v>4</v>
      </c>
      <c r="K6" s="2">
        <v>4</v>
      </c>
      <c r="L6" s="2">
        <v>4</v>
      </c>
      <c r="M6" s="2">
        <v>8</v>
      </c>
      <c r="N6" s="5">
        <v>5</v>
      </c>
      <c r="O6" s="24">
        <f t="shared" si="0"/>
        <v>45</v>
      </c>
      <c r="P6" s="6">
        <v>6</v>
      </c>
      <c r="Q6" s="2">
        <v>4</v>
      </c>
      <c r="R6" s="2">
        <v>5</v>
      </c>
      <c r="S6" s="2">
        <v>7</v>
      </c>
      <c r="T6" s="2">
        <v>5</v>
      </c>
      <c r="U6" s="2">
        <v>6</v>
      </c>
      <c r="V6" s="2">
        <v>4</v>
      </c>
      <c r="W6" s="2">
        <v>7</v>
      </c>
      <c r="X6" s="5">
        <v>9</v>
      </c>
      <c r="Y6" s="24">
        <f t="shared" si="1"/>
        <v>53</v>
      </c>
      <c r="Z6" s="25">
        <f t="shared" si="2"/>
        <v>98</v>
      </c>
      <c r="AA6" s="25">
        <f t="shared" si="3"/>
        <v>86</v>
      </c>
    </row>
    <row r="7" spans="2:27" ht="15">
      <c r="B7" s="18">
        <v>3</v>
      </c>
      <c r="C7" s="7" t="s">
        <v>103</v>
      </c>
      <c r="D7" s="12">
        <v>21.4</v>
      </c>
      <c r="E7" s="24">
        <v>26</v>
      </c>
      <c r="F7" s="6">
        <v>6</v>
      </c>
      <c r="G7" s="2">
        <v>6</v>
      </c>
      <c r="H7" s="2">
        <v>3</v>
      </c>
      <c r="I7" s="2">
        <v>4</v>
      </c>
      <c r="J7" s="2">
        <v>6</v>
      </c>
      <c r="K7" s="2">
        <v>5</v>
      </c>
      <c r="L7" s="2">
        <v>4</v>
      </c>
      <c r="M7" s="2">
        <v>11</v>
      </c>
      <c r="N7" s="5">
        <v>6</v>
      </c>
      <c r="O7" s="24">
        <f t="shared" si="0"/>
        <v>51</v>
      </c>
      <c r="P7" s="6">
        <v>6</v>
      </c>
      <c r="Q7" s="2">
        <v>6</v>
      </c>
      <c r="R7" s="2">
        <v>5</v>
      </c>
      <c r="S7" s="2">
        <v>4</v>
      </c>
      <c r="T7" s="2">
        <v>5</v>
      </c>
      <c r="U7" s="2">
        <v>8</v>
      </c>
      <c r="V7" s="2">
        <v>4</v>
      </c>
      <c r="W7" s="2">
        <v>8</v>
      </c>
      <c r="X7" s="5">
        <v>6</v>
      </c>
      <c r="Y7" s="24">
        <f t="shared" si="1"/>
        <v>52</v>
      </c>
      <c r="Z7" s="25">
        <f t="shared" si="2"/>
        <v>103</v>
      </c>
      <c r="AA7" s="25">
        <f t="shared" si="3"/>
        <v>77</v>
      </c>
    </row>
    <row r="8" spans="2:27" ht="15">
      <c r="B8" s="18">
        <v>4</v>
      </c>
      <c r="C8" s="7" t="s">
        <v>42</v>
      </c>
      <c r="D8" s="12">
        <v>14.8</v>
      </c>
      <c r="E8" s="24">
        <v>18</v>
      </c>
      <c r="F8" s="6">
        <v>6</v>
      </c>
      <c r="G8" s="2">
        <v>5</v>
      </c>
      <c r="H8" s="2">
        <v>3</v>
      </c>
      <c r="I8" s="2">
        <v>7</v>
      </c>
      <c r="J8" s="2">
        <v>4</v>
      </c>
      <c r="K8" s="2">
        <v>6</v>
      </c>
      <c r="L8" s="2">
        <v>6</v>
      </c>
      <c r="M8" s="2">
        <v>7</v>
      </c>
      <c r="N8" s="5">
        <v>7</v>
      </c>
      <c r="O8" s="24">
        <f t="shared" si="0"/>
        <v>51</v>
      </c>
      <c r="P8" s="6">
        <v>6</v>
      </c>
      <c r="Q8" s="2">
        <v>6</v>
      </c>
      <c r="R8" s="2">
        <v>5</v>
      </c>
      <c r="S8" s="2">
        <v>5</v>
      </c>
      <c r="T8" s="2">
        <v>8</v>
      </c>
      <c r="U8" s="2">
        <v>7</v>
      </c>
      <c r="V8" s="2">
        <v>4</v>
      </c>
      <c r="W8" s="2">
        <v>7</v>
      </c>
      <c r="X8" s="5">
        <v>5</v>
      </c>
      <c r="Y8" s="24">
        <f t="shared" si="1"/>
        <v>53</v>
      </c>
      <c r="Z8" s="25">
        <f t="shared" si="2"/>
        <v>104</v>
      </c>
      <c r="AA8" s="25">
        <f t="shared" si="3"/>
        <v>86</v>
      </c>
    </row>
    <row r="9" spans="2:27" ht="15">
      <c r="B9" s="18">
        <v>5</v>
      </c>
      <c r="C9" s="7" t="s">
        <v>43</v>
      </c>
      <c r="D9" s="12">
        <v>20</v>
      </c>
      <c r="E9" s="24">
        <v>24</v>
      </c>
      <c r="F9" s="8">
        <v>7</v>
      </c>
      <c r="G9" s="9">
        <v>6</v>
      </c>
      <c r="H9" s="9">
        <v>5</v>
      </c>
      <c r="I9" s="9">
        <v>5</v>
      </c>
      <c r="J9" s="9">
        <v>5</v>
      </c>
      <c r="K9" s="9">
        <v>5</v>
      </c>
      <c r="L9" s="9">
        <v>3</v>
      </c>
      <c r="M9" s="9">
        <v>9</v>
      </c>
      <c r="N9" s="10">
        <v>6</v>
      </c>
      <c r="O9" s="24">
        <f t="shared" si="0"/>
        <v>51</v>
      </c>
      <c r="P9" s="8">
        <v>6</v>
      </c>
      <c r="Q9" s="9">
        <v>4</v>
      </c>
      <c r="R9" s="9">
        <v>7</v>
      </c>
      <c r="S9" s="9">
        <v>7</v>
      </c>
      <c r="T9" s="9">
        <v>4</v>
      </c>
      <c r="U9" s="9">
        <v>7</v>
      </c>
      <c r="V9" s="9">
        <v>5</v>
      </c>
      <c r="W9" s="9">
        <v>10</v>
      </c>
      <c r="X9" s="10">
        <v>5</v>
      </c>
      <c r="Y9" s="24">
        <f t="shared" si="1"/>
        <v>55</v>
      </c>
      <c r="Z9" s="25">
        <f t="shared" si="2"/>
        <v>106</v>
      </c>
      <c r="AA9" s="25">
        <f t="shared" si="3"/>
        <v>82</v>
      </c>
    </row>
    <row r="10" spans="2:27" ht="15">
      <c r="B10" s="18">
        <v>6</v>
      </c>
      <c r="C10" s="7" t="s">
        <v>53</v>
      </c>
      <c r="D10" s="12">
        <v>21.1</v>
      </c>
      <c r="E10" s="24">
        <v>25</v>
      </c>
      <c r="F10" s="8">
        <v>8</v>
      </c>
      <c r="G10" s="9">
        <v>6</v>
      </c>
      <c r="H10" s="9">
        <v>3</v>
      </c>
      <c r="I10" s="9">
        <v>5</v>
      </c>
      <c r="J10" s="9">
        <v>6</v>
      </c>
      <c r="K10" s="9">
        <v>5</v>
      </c>
      <c r="L10" s="9">
        <v>5</v>
      </c>
      <c r="M10" s="9">
        <v>11</v>
      </c>
      <c r="N10" s="10">
        <v>6</v>
      </c>
      <c r="O10" s="24">
        <f t="shared" si="0"/>
        <v>55</v>
      </c>
      <c r="P10" s="8">
        <v>6</v>
      </c>
      <c r="Q10" s="9">
        <v>6</v>
      </c>
      <c r="R10" s="9">
        <v>8</v>
      </c>
      <c r="S10" s="9">
        <v>3</v>
      </c>
      <c r="T10" s="9">
        <v>5</v>
      </c>
      <c r="U10" s="9">
        <v>9</v>
      </c>
      <c r="V10" s="9">
        <v>3</v>
      </c>
      <c r="W10" s="9">
        <v>6</v>
      </c>
      <c r="X10" s="10">
        <v>7</v>
      </c>
      <c r="Y10" s="24">
        <f t="shared" si="1"/>
        <v>53</v>
      </c>
      <c r="Z10" s="25">
        <f t="shared" si="2"/>
        <v>108</v>
      </c>
      <c r="AA10" s="25">
        <f t="shared" si="3"/>
        <v>83</v>
      </c>
    </row>
    <row r="11" spans="2:27" ht="15">
      <c r="B11" s="18">
        <v>7</v>
      </c>
      <c r="C11" s="7" t="s">
        <v>34</v>
      </c>
      <c r="D11" s="12">
        <v>25.6</v>
      </c>
      <c r="E11" s="24">
        <v>31</v>
      </c>
      <c r="F11" s="8">
        <v>7</v>
      </c>
      <c r="G11" s="9">
        <v>6</v>
      </c>
      <c r="H11" s="9">
        <v>3</v>
      </c>
      <c r="I11" s="9">
        <v>7</v>
      </c>
      <c r="J11" s="9">
        <v>6</v>
      </c>
      <c r="K11" s="9">
        <v>6</v>
      </c>
      <c r="L11" s="9">
        <v>5</v>
      </c>
      <c r="M11" s="9">
        <v>8</v>
      </c>
      <c r="N11" s="10">
        <v>7</v>
      </c>
      <c r="O11" s="24">
        <f t="shared" si="0"/>
        <v>55</v>
      </c>
      <c r="P11" s="8">
        <v>6</v>
      </c>
      <c r="Q11" s="9">
        <v>8</v>
      </c>
      <c r="R11" s="9">
        <v>5</v>
      </c>
      <c r="S11" s="9">
        <v>6</v>
      </c>
      <c r="T11" s="9">
        <v>4</v>
      </c>
      <c r="U11" s="9">
        <v>10</v>
      </c>
      <c r="V11" s="9">
        <v>8</v>
      </c>
      <c r="W11" s="9">
        <v>8</v>
      </c>
      <c r="X11" s="10">
        <v>5</v>
      </c>
      <c r="Y11" s="24">
        <f t="shared" si="1"/>
        <v>60</v>
      </c>
      <c r="Z11" s="25">
        <f t="shared" si="2"/>
        <v>115</v>
      </c>
      <c r="AA11" s="25">
        <f t="shared" si="3"/>
        <v>84</v>
      </c>
    </row>
    <row r="12" spans="2:27" ht="15">
      <c r="B12" s="18">
        <v>8</v>
      </c>
      <c r="C12" s="7" t="s">
        <v>18</v>
      </c>
      <c r="D12" s="12">
        <v>23.8</v>
      </c>
      <c r="E12" s="24">
        <v>29</v>
      </c>
      <c r="F12" s="8">
        <v>6</v>
      </c>
      <c r="G12" s="9">
        <v>7</v>
      </c>
      <c r="H12" s="9">
        <v>3</v>
      </c>
      <c r="I12" s="9">
        <v>7</v>
      </c>
      <c r="J12" s="9">
        <v>6</v>
      </c>
      <c r="K12" s="9">
        <v>6</v>
      </c>
      <c r="L12" s="9">
        <v>6</v>
      </c>
      <c r="M12" s="9">
        <v>10</v>
      </c>
      <c r="N12" s="10">
        <v>9</v>
      </c>
      <c r="O12" s="24">
        <f t="shared" si="0"/>
        <v>60</v>
      </c>
      <c r="P12" s="8">
        <v>9</v>
      </c>
      <c r="Q12" s="9">
        <v>6</v>
      </c>
      <c r="R12" s="9">
        <v>7</v>
      </c>
      <c r="S12" s="9">
        <v>4</v>
      </c>
      <c r="T12" s="9">
        <v>6</v>
      </c>
      <c r="U12" s="9">
        <v>8</v>
      </c>
      <c r="V12" s="9">
        <v>4</v>
      </c>
      <c r="W12" s="9">
        <v>9</v>
      </c>
      <c r="X12" s="10">
        <v>8</v>
      </c>
      <c r="Y12" s="24">
        <f t="shared" si="1"/>
        <v>61</v>
      </c>
      <c r="Z12" s="25">
        <f t="shared" si="2"/>
        <v>121</v>
      </c>
      <c r="AA12" s="25">
        <f t="shared" si="3"/>
        <v>92</v>
      </c>
    </row>
    <row r="13" spans="2:27" ht="15">
      <c r="B13" s="18">
        <v>9</v>
      </c>
      <c r="C13" s="7" t="s">
        <v>21</v>
      </c>
      <c r="D13" s="12">
        <v>26.2</v>
      </c>
      <c r="E13" s="24">
        <v>31</v>
      </c>
      <c r="F13" s="8">
        <v>8</v>
      </c>
      <c r="G13" s="9">
        <v>10</v>
      </c>
      <c r="H13" s="9">
        <v>5</v>
      </c>
      <c r="I13" s="9">
        <v>5</v>
      </c>
      <c r="J13" s="9">
        <v>6</v>
      </c>
      <c r="K13" s="9">
        <v>5</v>
      </c>
      <c r="L13" s="9">
        <v>8</v>
      </c>
      <c r="M13" s="9">
        <v>7</v>
      </c>
      <c r="N13" s="10">
        <v>8</v>
      </c>
      <c r="O13" s="24">
        <f t="shared" si="0"/>
        <v>62</v>
      </c>
      <c r="P13" s="8">
        <v>6</v>
      </c>
      <c r="Q13" s="9">
        <v>5</v>
      </c>
      <c r="R13" s="9">
        <v>4</v>
      </c>
      <c r="S13" s="9">
        <v>7</v>
      </c>
      <c r="T13" s="9">
        <v>6</v>
      </c>
      <c r="U13" s="9">
        <v>9</v>
      </c>
      <c r="V13" s="9">
        <v>5</v>
      </c>
      <c r="W13" s="9">
        <v>7</v>
      </c>
      <c r="X13" s="10">
        <v>11</v>
      </c>
      <c r="Y13" s="24">
        <f t="shared" si="1"/>
        <v>60</v>
      </c>
      <c r="Z13" s="25">
        <f t="shared" si="2"/>
        <v>122</v>
      </c>
      <c r="AA13" s="25">
        <f t="shared" si="3"/>
        <v>91</v>
      </c>
    </row>
    <row r="14" spans="2:27" ht="15">
      <c r="B14" s="18">
        <v>10</v>
      </c>
      <c r="C14" s="7" t="s">
        <v>37</v>
      </c>
      <c r="D14" s="12">
        <v>27.4</v>
      </c>
      <c r="E14" s="24">
        <v>33</v>
      </c>
      <c r="F14" s="8">
        <v>6</v>
      </c>
      <c r="G14" s="9">
        <v>12</v>
      </c>
      <c r="H14" s="9">
        <v>6</v>
      </c>
      <c r="I14" s="9">
        <v>8</v>
      </c>
      <c r="J14" s="9">
        <v>5</v>
      </c>
      <c r="K14" s="9">
        <v>6</v>
      </c>
      <c r="L14" s="9">
        <v>4</v>
      </c>
      <c r="M14" s="9">
        <v>11</v>
      </c>
      <c r="N14" s="10">
        <v>11</v>
      </c>
      <c r="O14" s="24">
        <f t="shared" si="0"/>
        <v>69</v>
      </c>
      <c r="P14" s="8">
        <v>8</v>
      </c>
      <c r="Q14" s="9">
        <v>5</v>
      </c>
      <c r="R14" s="9">
        <v>7</v>
      </c>
      <c r="S14" s="9">
        <v>4</v>
      </c>
      <c r="T14" s="9">
        <v>8</v>
      </c>
      <c r="U14" s="9">
        <v>9</v>
      </c>
      <c r="V14" s="9">
        <v>4</v>
      </c>
      <c r="W14" s="9">
        <v>7</v>
      </c>
      <c r="X14" s="10">
        <v>5</v>
      </c>
      <c r="Y14" s="24">
        <f t="shared" si="1"/>
        <v>57</v>
      </c>
      <c r="Z14" s="25">
        <f t="shared" si="2"/>
        <v>126</v>
      </c>
      <c r="AA14" s="25">
        <f t="shared" si="3"/>
        <v>93</v>
      </c>
    </row>
    <row r="15" spans="2:27" ht="15">
      <c r="B15" s="18">
        <v>11</v>
      </c>
      <c r="C15" s="7" t="s">
        <v>19</v>
      </c>
      <c r="D15" s="12">
        <v>25.9</v>
      </c>
      <c r="E15" s="24">
        <v>31</v>
      </c>
      <c r="F15" s="8">
        <v>8</v>
      </c>
      <c r="G15" s="9">
        <v>8</v>
      </c>
      <c r="H15" s="9">
        <v>3</v>
      </c>
      <c r="I15" s="9">
        <v>6</v>
      </c>
      <c r="J15" s="9">
        <v>6</v>
      </c>
      <c r="K15" s="9">
        <v>10</v>
      </c>
      <c r="L15" s="9">
        <v>7</v>
      </c>
      <c r="M15" s="9">
        <v>8</v>
      </c>
      <c r="N15" s="10">
        <v>16</v>
      </c>
      <c r="O15" s="24">
        <f t="shared" si="0"/>
        <v>72</v>
      </c>
      <c r="P15" s="8">
        <v>8</v>
      </c>
      <c r="Q15" s="9">
        <v>6</v>
      </c>
      <c r="R15" s="9">
        <v>6</v>
      </c>
      <c r="S15" s="9">
        <v>6</v>
      </c>
      <c r="T15" s="9">
        <v>7</v>
      </c>
      <c r="U15" s="9">
        <v>9</v>
      </c>
      <c r="V15" s="9">
        <v>6</v>
      </c>
      <c r="W15" s="9">
        <v>8</v>
      </c>
      <c r="X15" s="10">
        <v>8</v>
      </c>
      <c r="Y15" s="24">
        <f t="shared" si="1"/>
        <v>64</v>
      </c>
      <c r="Z15" s="25">
        <f t="shared" si="2"/>
        <v>136</v>
      </c>
      <c r="AA15" s="25">
        <f t="shared" si="3"/>
        <v>105</v>
      </c>
    </row>
    <row r="16" spans="2:27" ht="15">
      <c r="B16" s="18">
        <v>12</v>
      </c>
      <c r="C16" s="7" t="s">
        <v>81</v>
      </c>
      <c r="D16" s="12">
        <v>25.4</v>
      </c>
      <c r="E16" s="24">
        <v>30</v>
      </c>
      <c r="F16" s="8">
        <v>9</v>
      </c>
      <c r="G16" s="9">
        <v>12</v>
      </c>
      <c r="H16" s="9">
        <v>6</v>
      </c>
      <c r="I16" s="9">
        <v>5</v>
      </c>
      <c r="J16" s="9">
        <v>7</v>
      </c>
      <c r="K16" s="9">
        <v>7</v>
      </c>
      <c r="L16" s="9">
        <v>4</v>
      </c>
      <c r="M16" s="9">
        <v>9</v>
      </c>
      <c r="N16" s="10">
        <v>7</v>
      </c>
      <c r="O16" s="24">
        <f t="shared" si="0"/>
        <v>66</v>
      </c>
      <c r="P16" s="8">
        <v>7</v>
      </c>
      <c r="Q16" s="9">
        <v>7</v>
      </c>
      <c r="R16" s="9">
        <v>7</v>
      </c>
      <c r="S16" s="9">
        <v>6</v>
      </c>
      <c r="T16" s="9">
        <v>11</v>
      </c>
      <c r="U16" s="9">
        <v>7</v>
      </c>
      <c r="V16" s="9">
        <v>7</v>
      </c>
      <c r="W16" s="9">
        <v>11</v>
      </c>
      <c r="X16" s="10">
        <v>8</v>
      </c>
      <c r="Y16" s="24">
        <f t="shared" si="1"/>
        <v>71</v>
      </c>
      <c r="Z16" s="25">
        <f t="shared" si="2"/>
        <v>137</v>
      </c>
      <c r="AA16" s="25">
        <f t="shared" si="3"/>
        <v>107</v>
      </c>
    </row>
    <row r="17" spans="2:27" ht="15">
      <c r="B17" s="18">
        <v>13</v>
      </c>
      <c r="C17" s="7" t="s">
        <v>20</v>
      </c>
      <c r="D17" s="12">
        <v>34.4</v>
      </c>
      <c r="E17" s="24">
        <v>41</v>
      </c>
      <c r="F17" s="8">
        <v>11</v>
      </c>
      <c r="G17" s="9">
        <v>12</v>
      </c>
      <c r="H17" s="9">
        <v>5</v>
      </c>
      <c r="I17" s="9">
        <v>9</v>
      </c>
      <c r="J17" s="9">
        <v>6</v>
      </c>
      <c r="K17" s="9">
        <v>8</v>
      </c>
      <c r="L17" s="9">
        <v>6</v>
      </c>
      <c r="M17" s="9">
        <v>9</v>
      </c>
      <c r="N17" s="10">
        <v>9</v>
      </c>
      <c r="O17" s="24">
        <f t="shared" si="0"/>
        <v>75</v>
      </c>
      <c r="P17" s="8">
        <v>7</v>
      </c>
      <c r="Q17" s="9">
        <v>9</v>
      </c>
      <c r="R17" s="9">
        <v>8</v>
      </c>
      <c r="S17" s="9">
        <v>3</v>
      </c>
      <c r="T17" s="9">
        <v>7</v>
      </c>
      <c r="U17" s="9">
        <v>10</v>
      </c>
      <c r="V17" s="9">
        <v>4</v>
      </c>
      <c r="W17" s="9">
        <v>8</v>
      </c>
      <c r="X17" s="10">
        <v>8</v>
      </c>
      <c r="Y17" s="24">
        <f t="shared" si="1"/>
        <v>64</v>
      </c>
      <c r="Z17" s="25">
        <f t="shared" si="2"/>
        <v>139</v>
      </c>
      <c r="AA17" s="25">
        <f t="shared" si="3"/>
        <v>98</v>
      </c>
    </row>
    <row r="18" spans="2:27" ht="15">
      <c r="B18" s="18">
        <v>14</v>
      </c>
      <c r="C18" s="7" t="s">
        <v>72</v>
      </c>
      <c r="D18" s="12">
        <v>54</v>
      </c>
      <c r="E18" s="24">
        <v>43</v>
      </c>
      <c r="F18" s="8">
        <v>9</v>
      </c>
      <c r="G18" s="9">
        <v>12</v>
      </c>
      <c r="H18" s="9">
        <v>6</v>
      </c>
      <c r="I18" s="9">
        <v>8</v>
      </c>
      <c r="J18" s="9">
        <v>6</v>
      </c>
      <c r="K18" s="9">
        <v>7</v>
      </c>
      <c r="L18" s="9">
        <v>5</v>
      </c>
      <c r="M18" s="9">
        <v>8</v>
      </c>
      <c r="N18" s="10">
        <v>11</v>
      </c>
      <c r="O18" s="24">
        <f t="shared" si="0"/>
        <v>72</v>
      </c>
      <c r="P18" s="8">
        <v>9</v>
      </c>
      <c r="Q18" s="9">
        <v>7</v>
      </c>
      <c r="R18" s="9">
        <v>7</v>
      </c>
      <c r="S18" s="9">
        <v>6</v>
      </c>
      <c r="T18" s="9">
        <v>6</v>
      </c>
      <c r="U18" s="9">
        <v>12</v>
      </c>
      <c r="V18" s="9">
        <v>6</v>
      </c>
      <c r="W18" s="9">
        <v>11</v>
      </c>
      <c r="X18" s="10">
        <v>8</v>
      </c>
      <c r="Y18" s="24">
        <f t="shared" si="1"/>
        <v>72</v>
      </c>
      <c r="Z18" s="25">
        <f t="shared" si="2"/>
        <v>144</v>
      </c>
      <c r="AA18" s="25">
        <f t="shared" si="3"/>
        <v>101</v>
      </c>
    </row>
    <row r="19" spans="2:27" ht="15">
      <c r="B19" s="97">
        <v>15</v>
      </c>
      <c r="C19" s="98" t="s">
        <v>40</v>
      </c>
      <c r="D19" s="99">
        <v>54</v>
      </c>
      <c r="E19" s="100">
        <v>43</v>
      </c>
      <c r="F19" s="101">
        <v>11</v>
      </c>
      <c r="G19" s="102">
        <v>12</v>
      </c>
      <c r="H19" s="102">
        <v>9</v>
      </c>
      <c r="I19" s="102">
        <v>5</v>
      </c>
      <c r="J19" s="102">
        <v>9</v>
      </c>
      <c r="K19" s="102">
        <v>8</v>
      </c>
      <c r="L19" s="102">
        <v>7</v>
      </c>
      <c r="M19" s="102">
        <v>14</v>
      </c>
      <c r="N19" s="103">
        <v>9</v>
      </c>
      <c r="O19" s="100">
        <f t="shared" si="0"/>
        <v>84</v>
      </c>
      <c r="P19" s="101">
        <v>14</v>
      </c>
      <c r="Q19" s="102">
        <v>7</v>
      </c>
      <c r="R19" s="102">
        <v>5</v>
      </c>
      <c r="S19" s="102">
        <v>9</v>
      </c>
      <c r="T19" s="102">
        <v>8</v>
      </c>
      <c r="U19" s="102">
        <v>10</v>
      </c>
      <c r="V19" s="102">
        <v>3</v>
      </c>
      <c r="W19" s="102">
        <v>9</v>
      </c>
      <c r="X19" s="103">
        <v>7</v>
      </c>
      <c r="Y19" s="100">
        <f t="shared" si="1"/>
        <v>72</v>
      </c>
      <c r="Z19" s="104">
        <f t="shared" si="2"/>
        <v>156</v>
      </c>
      <c r="AA19" s="104">
        <f t="shared" si="3"/>
        <v>113</v>
      </c>
    </row>
    <row r="20" spans="2:27" s="117" customFormat="1" ht="15">
      <c r="B20" s="113"/>
      <c r="C20" s="114"/>
      <c r="D20" s="115"/>
      <c r="E20" s="116"/>
      <c r="O20" s="116"/>
      <c r="Y20" s="116"/>
      <c r="Z20" s="116"/>
      <c r="AA20" s="116"/>
    </row>
    <row r="21" spans="2:27" ht="15.75" thickBot="1">
      <c r="B21" s="105"/>
      <c r="C21" s="106" t="s">
        <v>16</v>
      </c>
      <c r="D21" s="107"/>
      <c r="E21" s="108"/>
      <c r="F21" s="109"/>
      <c r="G21" s="110"/>
      <c r="H21" s="110"/>
      <c r="I21" s="110"/>
      <c r="J21" s="110"/>
      <c r="K21" s="110"/>
      <c r="L21" s="110"/>
      <c r="M21" s="110"/>
      <c r="N21" s="111"/>
      <c r="O21" s="112"/>
      <c r="P21" s="109"/>
      <c r="Q21" s="110"/>
      <c r="R21" s="110"/>
      <c r="S21" s="110"/>
      <c r="T21" s="110"/>
      <c r="U21" s="110"/>
      <c r="V21" s="110"/>
      <c r="W21" s="110"/>
      <c r="X21" s="111"/>
      <c r="Y21" s="112"/>
      <c r="Z21" s="112"/>
      <c r="AA21" s="112"/>
    </row>
    <row r="22" spans="2:27" ht="15.75" thickTop="1">
      <c r="B22" s="19">
        <v>1</v>
      </c>
      <c r="C22" s="3" t="s">
        <v>75</v>
      </c>
      <c r="D22" s="4">
        <v>9.6</v>
      </c>
      <c r="E22" s="24">
        <v>11</v>
      </c>
      <c r="F22" s="8">
        <v>6</v>
      </c>
      <c r="G22" s="9">
        <v>4</v>
      </c>
      <c r="H22" s="9">
        <v>3</v>
      </c>
      <c r="I22" s="9">
        <v>4</v>
      </c>
      <c r="J22" s="9">
        <v>5</v>
      </c>
      <c r="K22" s="9">
        <v>5</v>
      </c>
      <c r="L22" s="9">
        <v>4</v>
      </c>
      <c r="M22" s="9">
        <v>7</v>
      </c>
      <c r="N22" s="10">
        <v>4</v>
      </c>
      <c r="O22" s="24">
        <f aca="true" t="shared" si="4" ref="O22:O53">SUM(F22:N22)</f>
        <v>42</v>
      </c>
      <c r="P22" s="8">
        <v>5</v>
      </c>
      <c r="Q22" s="9">
        <v>4</v>
      </c>
      <c r="R22" s="9">
        <v>6</v>
      </c>
      <c r="S22" s="9">
        <v>5</v>
      </c>
      <c r="T22" s="9">
        <v>5</v>
      </c>
      <c r="U22" s="9">
        <v>5</v>
      </c>
      <c r="V22" s="9">
        <v>6</v>
      </c>
      <c r="W22" s="9">
        <v>6</v>
      </c>
      <c r="X22" s="10">
        <v>5</v>
      </c>
      <c r="Y22" s="24">
        <f aca="true" t="shared" si="5" ref="Y22:Y53">SUM(P22:X22)</f>
        <v>47</v>
      </c>
      <c r="Z22" s="25">
        <f aca="true" t="shared" si="6" ref="Z22:Z53">SUM(Y22,O22)</f>
        <v>89</v>
      </c>
      <c r="AA22" s="25">
        <f aca="true" t="shared" si="7" ref="AA22:AA53">Z22-E22</f>
        <v>78</v>
      </c>
    </row>
    <row r="23" spans="2:27" ht="15">
      <c r="B23" s="19">
        <v>2</v>
      </c>
      <c r="C23" s="3" t="s">
        <v>0</v>
      </c>
      <c r="D23" s="4">
        <v>11</v>
      </c>
      <c r="E23" s="24">
        <v>12</v>
      </c>
      <c r="F23" s="8">
        <v>6</v>
      </c>
      <c r="G23" s="9">
        <v>4</v>
      </c>
      <c r="H23" s="9">
        <v>5</v>
      </c>
      <c r="I23" s="9">
        <v>5</v>
      </c>
      <c r="J23" s="9">
        <v>5</v>
      </c>
      <c r="K23" s="9">
        <v>5</v>
      </c>
      <c r="L23" s="9">
        <v>6</v>
      </c>
      <c r="M23" s="9">
        <v>7</v>
      </c>
      <c r="N23" s="10">
        <v>5</v>
      </c>
      <c r="O23" s="24">
        <f t="shared" si="4"/>
        <v>48</v>
      </c>
      <c r="P23" s="8">
        <v>3</v>
      </c>
      <c r="Q23" s="9">
        <v>4</v>
      </c>
      <c r="R23" s="9">
        <v>5</v>
      </c>
      <c r="S23" s="9">
        <v>5</v>
      </c>
      <c r="T23" s="9">
        <v>4</v>
      </c>
      <c r="U23" s="9">
        <v>7</v>
      </c>
      <c r="V23" s="9">
        <v>4</v>
      </c>
      <c r="W23" s="9">
        <v>4</v>
      </c>
      <c r="X23" s="10">
        <v>5</v>
      </c>
      <c r="Y23" s="24">
        <f t="shared" si="5"/>
        <v>41</v>
      </c>
      <c r="Z23" s="25">
        <f t="shared" si="6"/>
        <v>89</v>
      </c>
      <c r="AA23" s="25">
        <f t="shared" si="7"/>
        <v>77</v>
      </c>
    </row>
    <row r="24" spans="2:27" ht="15">
      <c r="B24" s="19">
        <v>3</v>
      </c>
      <c r="C24" s="3" t="s">
        <v>55</v>
      </c>
      <c r="D24" s="4">
        <v>6.7</v>
      </c>
      <c r="E24" s="25">
        <v>7</v>
      </c>
      <c r="F24" s="6">
        <v>7</v>
      </c>
      <c r="G24" s="2">
        <v>5</v>
      </c>
      <c r="H24" s="2">
        <v>4</v>
      </c>
      <c r="I24" s="2">
        <v>5</v>
      </c>
      <c r="J24" s="2">
        <v>4</v>
      </c>
      <c r="K24" s="2">
        <v>5</v>
      </c>
      <c r="L24" s="2">
        <v>4</v>
      </c>
      <c r="M24" s="2">
        <v>6</v>
      </c>
      <c r="N24" s="5">
        <v>5</v>
      </c>
      <c r="O24" s="25">
        <f t="shared" si="4"/>
        <v>45</v>
      </c>
      <c r="P24" s="6">
        <v>5</v>
      </c>
      <c r="Q24" s="2">
        <v>5</v>
      </c>
      <c r="R24" s="2">
        <v>4</v>
      </c>
      <c r="S24" s="2">
        <v>3</v>
      </c>
      <c r="T24" s="2">
        <v>6</v>
      </c>
      <c r="U24" s="2">
        <v>6</v>
      </c>
      <c r="V24" s="2">
        <v>7</v>
      </c>
      <c r="W24" s="2">
        <v>6</v>
      </c>
      <c r="X24" s="5">
        <v>4</v>
      </c>
      <c r="Y24" s="25">
        <f t="shared" si="5"/>
        <v>46</v>
      </c>
      <c r="Z24" s="25">
        <f t="shared" si="6"/>
        <v>91</v>
      </c>
      <c r="AA24" s="25">
        <f t="shared" si="7"/>
        <v>84</v>
      </c>
    </row>
    <row r="25" spans="2:27" ht="15">
      <c r="B25" s="19">
        <v>4</v>
      </c>
      <c r="C25" s="3" t="s">
        <v>104</v>
      </c>
      <c r="D25" s="4">
        <v>4.7</v>
      </c>
      <c r="E25" s="25">
        <v>5</v>
      </c>
      <c r="F25" s="6">
        <v>5</v>
      </c>
      <c r="G25" s="2">
        <v>6</v>
      </c>
      <c r="H25" s="2">
        <v>3</v>
      </c>
      <c r="I25" s="2">
        <v>5</v>
      </c>
      <c r="J25" s="2">
        <v>5</v>
      </c>
      <c r="K25" s="2">
        <v>7</v>
      </c>
      <c r="L25" s="2">
        <v>6</v>
      </c>
      <c r="M25" s="2">
        <v>5</v>
      </c>
      <c r="N25" s="5">
        <v>6</v>
      </c>
      <c r="O25" s="25">
        <f t="shared" si="4"/>
        <v>48</v>
      </c>
      <c r="P25" s="6">
        <v>10</v>
      </c>
      <c r="Q25" s="2">
        <v>4</v>
      </c>
      <c r="R25" s="2">
        <v>5</v>
      </c>
      <c r="S25" s="2">
        <v>3</v>
      </c>
      <c r="T25" s="2">
        <v>5</v>
      </c>
      <c r="U25" s="2">
        <v>5</v>
      </c>
      <c r="V25" s="2">
        <v>2</v>
      </c>
      <c r="W25" s="2">
        <v>5</v>
      </c>
      <c r="X25" s="5">
        <v>4</v>
      </c>
      <c r="Y25" s="25">
        <f t="shared" si="5"/>
        <v>43</v>
      </c>
      <c r="Z25" s="25">
        <f t="shared" si="6"/>
        <v>91</v>
      </c>
      <c r="AA25" s="25">
        <f t="shared" si="7"/>
        <v>86</v>
      </c>
    </row>
    <row r="26" spans="2:27" ht="15">
      <c r="B26" s="19">
        <v>5</v>
      </c>
      <c r="C26" s="3" t="s">
        <v>61</v>
      </c>
      <c r="D26" s="4">
        <v>8.8</v>
      </c>
      <c r="E26" s="25">
        <v>10</v>
      </c>
      <c r="F26" s="6">
        <v>5</v>
      </c>
      <c r="G26" s="2">
        <v>5</v>
      </c>
      <c r="H26" s="2">
        <v>3</v>
      </c>
      <c r="I26" s="2">
        <v>4</v>
      </c>
      <c r="J26" s="2">
        <v>6</v>
      </c>
      <c r="K26" s="2">
        <v>5</v>
      </c>
      <c r="L26" s="2">
        <v>3</v>
      </c>
      <c r="M26" s="2">
        <v>6</v>
      </c>
      <c r="N26" s="5">
        <v>6</v>
      </c>
      <c r="O26" s="25">
        <f t="shared" si="4"/>
        <v>43</v>
      </c>
      <c r="P26" s="6">
        <v>7</v>
      </c>
      <c r="Q26" s="2">
        <v>6</v>
      </c>
      <c r="R26" s="2">
        <v>5</v>
      </c>
      <c r="S26" s="2">
        <v>4</v>
      </c>
      <c r="T26" s="2">
        <v>6</v>
      </c>
      <c r="U26" s="2">
        <v>7</v>
      </c>
      <c r="V26" s="2">
        <v>3</v>
      </c>
      <c r="W26" s="2">
        <v>6</v>
      </c>
      <c r="X26" s="5">
        <v>5</v>
      </c>
      <c r="Y26" s="25">
        <f t="shared" si="5"/>
        <v>49</v>
      </c>
      <c r="Z26" s="25">
        <f t="shared" si="6"/>
        <v>92</v>
      </c>
      <c r="AA26" s="25">
        <f t="shared" si="7"/>
        <v>82</v>
      </c>
    </row>
    <row r="27" spans="2:27" ht="15">
      <c r="B27" s="19">
        <v>6</v>
      </c>
      <c r="C27" s="3" t="s">
        <v>28</v>
      </c>
      <c r="D27" s="4">
        <v>6.4</v>
      </c>
      <c r="E27" s="25">
        <v>7</v>
      </c>
      <c r="F27" s="6">
        <v>6</v>
      </c>
      <c r="G27" s="2">
        <v>3</v>
      </c>
      <c r="H27" s="2">
        <v>3</v>
      </c>
      <c r="I27" s="2">
        <v>6</v>
      </c>
      <c r="J27" s="2">
        <v>4</v>
      </c>
      <c r="K27" s="2">
        <v>6</v>
      </c>
      <c r="L27" s="2">
        <v>6</v>
      </c>
      <c r="M27" s="2">
        <v>6</v>
      </c>
      <c r="N27" s="5">
        <v>5</v>
      </c>
      <c r="O27" s="25">
        <f t="shared" si="4"/>
        <v>45</v>
      </c>
      <c r="P27" s="6">
        <v>4</v>
      </c>
      <c r="Q27" s="2">
        <v>5</v>
      </c>
      <c r="R27" s="2">
        <v>5</v>
      </c>
      <c r="S27" s="2">
        <v>4</v>
      </c>
      <c r="T27" s="2">
        <v>6</v>
      </c>
      <c r="U27" s="2">
        <v>7</v>
      </c>
      <c r="V27" s="2">
        <v>4</v>
      </c>
      <c r="W27" s="2">
        <v>5</v>
      </c>
      <c r="X27" s="5">
        <v>7</v>
      </c>
      <c r="Y27" s="25">
        <f t="shared" si="5"/>
        <v>47</v>
      </c>
      <c r="Z27" s="25">
        <f t="shared" si="6"/>
        <v>92</v>
      </c>
      <c r="AA27" s="25">
        <f t="shared" si="7"/>
        <v>85</v>
      </c>
    </row>
    <row r="28" spans="2:27" ht="15">
      <c r="B28" s="19">
        <v>7</v>
      </c>
      <c r="C28" s="3" t="s">
        <v>50</v>
      </c>
      <c r="D28" s="4">
        <v>12</v>
      </c>
      <c r="E28" s="25">
        <v>14</v>
      </c>
      <c r="F28" s="6">
        <v>7</v>
      </c>
      <c r="G28" s="2">
        <v>5</v>
      </c>
      <c r="H28" s="2">
        <v>5</v>
      </c>
      <c r="I28" s="2">
        <v>5</v>
      </c>
      <c r="J28" s="2">
        <v>4</v>
      </c>
      <c r="K28" s="2">
        <v>5</v>
      </c>
      <c r="L28" s="2">
        <v>3</v>
      </c>
      <c r="M28" s="2">
        <v>7</v>
      </c>
      <c r="N28" s="5">
        <v>5</v>
      </c>
      <c r="O28" s="25">
        <f t="shared" si="4"/>
        <v>46</v>
      </c>
      <c r="P28" s="6">
        <v>3</v>
      </c>
      <c r="Q28" s="2">
        <v>5</v>
      </c>
      <c r="R28" s="2">
        <v>5</v>
      </c>
      <c r="S28" s="2">
        <v>3</v>
      </c>
      <c r="T28" s="2">
        <v>7</v>
      </c>
      <c r="U28" s="2">
        <v>5</v>
      </c>
      <c r="V28" s="2">
        <v>5</v>
      </c>
      <c r="W28" s="2">
        <v>7</v>
      </c>
      <c r="X28" s="5">
        <v>6</v>
      </c>
      <c r="Y28" s="25">
        <f t="shared" si="5"/>
        <v>46</v>
      </c>
      <c r="Z28" s="25">
        <f t="shared" si="6"/>
        <v>92</v>
      </c>
      <c r="AA28" s="25">
        <f t="shared" si="7"/>
        <v>78</v>
      </c>
    </row>
    <row r="29" spans="2:27" ht="15">
      <c r="B29" s="19">
        <v>8</v>
      </c>
      <c r="C29" s="3" t="s">
        <v>88</v>
      </c>
      <c r="D29" s="4">
        <v>9.3</v>
      </c>
      <c r="E29" s="25">
        <v>10</v>
      </c>
      <c r="F29" s="6">
        <v>8</v>
      </c>
      <c r="G29" s="2">
        <v>4</v>
      </c>
      <c r="H29" s="2">
        <v>4</v>
      </c>
      <c r="I29" s="2">
        <v>5</v>
      </c>
      <c r="J29" s="2">
        <v>6</v>
      </c>
      <c r="K29" s="2">
        <v>8</v>
      </c>
      <c r="L29" s="2">
        <v>4</v>
      </c>
      <c r="M29" s="2">
        <v>6</v>
      </c>
      <c r="N29" s="5">
        <v>6</v>
      </c>
      <c r="O29" s="25">
        <f t="shared" si="4"/>
        <v>51</v>
      </c>
      <c r="P29" s="6">
        <v>4</v>
      </c>
      <c r="Q29" s="2">
        <v>4</v>
      </c>
      <c r="R29" s="2">
        <v>5</v>
      </c>
      <c r="S29" s="2">
        <v>4</v>
      </c>
      <c r="T29" s="2">
        <v>5</v>
      </c>
      <c r="U29" s="2">
        <v>5</v>
      </c>
      <c r="V29" s="2">
        <v>4</v>
      </c>
      <c r="W29" s="2">
        <v>6</v>
      </c>
      <c r="X29" s="5">
        <v>4</v>
      </c>
      <c r="Y29" s="25">
        <f t="shared" si="5"/>
        <v>41</v>
      </c>
      <c r="Z29" s="25">
        <f t="shared" si="6"/>
        <v>92</v>
      </c>
      <c r="AA29" s="25">
        <f t="shared" si="7"/>
        <v>82</v>
      </c>
    </row>
    <row r="30" spans="2:27" ht="15">
      <c r="B30" s="19">
        <v>9</v>
      </c>
      <c r="C30" s="3" t="s">
        <v>70</v>
      </c>
      <c r="D30" s="4">
        <v>12.1</v>
      </c>
      <c r="E30" s="25">
        <v>14</v>
      </c>
      <c r="F30" s="6">
        <v>4</v>
      </c>
      <c r="G30" s="2">
        <v>7</v>
      </c>
      <c r="H30" s="2">
        <v>4</v>
      </c>
      <c r="I30" s="2">
        <v>6</v>
      </c>
      <c r="J30" s="2">
        <v>5</v>
      </c>
      <c r="K30" s="2">
        <v>4</v>
      </c>
      <c r="L30" s="2">
        <v>4</v>
      </c>
      <c r="M30" s="2">
        <v>7</v>
      </c>
      <c r="N30" s="5">
        <v>6</v>
      </c>
      <c r="O30" s="25">
        <f t="shared" si="4"/>
        <v>47</v>
      </c>
      <c r="P30" s="6">
        <v>6</v>
      </c>
      <c r="Q30" s="2">
        <v>4</v>
      </c>
      <c r="R30" s="2">
        <v>5</v>
      </c>
      <c r="S30" s="2">
        <v>4</v>
      </c>
      <c r="T30" s="2">
        <v>5</v>
      </c>
      <c r="U30" s="2">
        <v>6</v>
      </c>
      <c r="V30" s="2">
        <v>3</v>
      </c>
      <c r="W30" s="2">
        <v>7</v>
      </c>
      <c r="X30" s="5">
        <v>6</v>
      </c>
      <c r="Y30" s="25">
        <f t="shared" si="5"/>
        <v>46</v>
      </c>
      <c r="Z30" s="25">
        <f t="shared" si="6"/>
        <v>93</v>
      </c>
      <c r="AA30" s="25">
        <f t="shared" si="7"/>
        <v>79</v>
      </c>
    </row>
    <row r="31" spans="2:27" ht="15">
      <c r="B31" s="19">
        <v>10</v>
      </c>
      <c r="C31" s="3" t="s">
        <v>47</v>
      </c>
      <c r="D31" s="4">
        <v>13.4</v>
      </c>
      <c r="E31" s="25">
        <v>15</v>
      </c>
      <c r="F31" s="6">
        <v>8</v>
      </c>
      <c r="G31" s="2">
        <v>3</v>
      </c>
      <c r="H31" s="2">
        <v>3</v>
      </c>
      <c r="I31" s="2">
        <v>4</v>
      </c>
      <c r="J31" s="2">
        <v>5</v>
      </c>
      <c r="K31" s="2">
        <v>5</v>
      </c>
      <c r="L31" s="2">
        <v>5</v>
      </c>
      <c r="M31" s="2">
        <v>7</v>
      </c>
      <c r="N31" s="5">
        <v>7</v>
      </c>
      <c r="O31" s="25">
        <f t="shared" si="4"/>
        <v>47</v>
      </c>
      <c r="P31" s="6">
        <v>5</v>
      </c>
      <c r="Q31" s="2">
        <v>5</v>
      </c>
      <c r="R31" s="2">
        <v>5</v>
      </c>
      <c r="S31" s="2">
        <v>3</v>
      </c>
      <c r="T31" s="2">
        <v>5</v>
      </c>
      <c r="U31" s="2">
        <v>8</v>
      </c>
      <c r="V31" s="2">
        <v>4</v>
      </c>
      <c r="W31" s="2">
        <v>6</v>
      </c>
      <c r="X31" s="5">
        <v>5</v>
      </c>
      <c r="Y31" s="25">
        <f t="shared" si="5"/>
        <v>46</v>
      </c>
      <c r="Z31" s="25">
        <f t="shared" si="6"/>
        <v>93</v>
      </c>
      <c r="AA31" s="25">
        <f t="shared" si="7"/>
        <v>78</v>
      </c>
    </row>
    <row r="32" spans="2:27" ht="15">
      <c r="B32" s="19">
        <v>11</v>
      </c>
      <c r="C32" s="3" t="s">
        <v>29</v>
      </c>
      <c r="D32" s="4">
        <v>16.7</v>
      </c>
      <c r="E32" s="25">
        <v>19</v>
      </c>
      <c r="F32" s="6">
        <v>6</v>
      </c>
      <c r="G32" s="2">
        <v>5</v>
      </c>
      <c r="H32" s="2">
        <v>4</v>
      </c>
      <c r="I32" s="2">
        <v>6</v>
      </c>
      <c r="J32" s="2">
        <v>4</v>
      </c>
      <c r="K32" s="2">
        <v>4</v>
      </c>
      <c r="L32" s="2">
        <v>4</v>
      </c>
      <c r="M32" s="2">
        <v>7</v>
      </c>
      <c r="N32" s="5">
        <v>6</v>
      </c>
      <c r="O32" s="25">
        <f t="shared" si="4"/>
        <v>46</v>
      </c>
      <c r="P32" s="6">
        <v>5</v>
      </c>
      <c r="Q32" s="2">
        <v>5</v>
      </c>
      <c r="R32" s="2">
        <v>5</v>
      </c>
      <c r="S32" s="2">
        <v>4</v>
      </c>
      <c r="T32" s="2">
        <v>5</v>
      </c>
      <c r="U32" s="2">
        <v>7</v>
      </c>
      <c r="V32" s="2">
        <v>5</v>
      </c>
      <c r="W32" s="2">
        <v>6</v>
      </c>
      <c r="X32" s="119">
        <v>5</v>
      </c>
      <c r="Y32" s="25">
        <f t="shared" si="5"/>
        <v>47</v>
      </c>
      <c r="Z32" s="25">
        <f t="shared" si="6"/>
        <v>93</v>
      </c>
      <c r="AA32" s="25">
        <f t="shared" si="7"/>
        <v>74</v>
      </c>
    </row>
    <row r="33" spans="2:27" ht="15">
      <c r="B33" s="19">
        <v>12</v>
      </c>
      <c r="C33" s="3" t="s">
        <v>45</v>
      </c>
      <c r="D33" s="4">
        <v>10.2</v>
      </c>
      <c r="E33" s="25">
        <v>11</v>
      </c>
      <c r="F33" s="6">
        <v>5</v>
      </c>
      <c r="G33" s="2">
        <v>5</v>
      </c>
      <c r="H33" s="2">
        <v>3</v>
      </c>
      <c r="I33" s="2">
        <v>5</v>
      </c>
      <c r="J33" s="2">
        <v>5</v>
      </c>
      <c r="K33" s="2">
        <v>4</v>
      </c>
      <c r="L33" s="2">
        <v>4</v>
      </c>
      <c r="M33" s="2">
        <v>8</v>
      </c>
      <c r="N33" s="5">
        <v>5</v>
      </c>
      <c r="O33" s="25">
        <f t="shared" si="4"/>
        <v>44</v>
      </c>
      <c r="P33" s="6">
        <v>6</v>
      </c>
      <c r="Q33" s="2">
        <v>4</v>
      </c>
      <c r="R33" s="2">
        <v>7</v>
      </c>
      <c r="S33" s="2">
        <v>4</v>
      </c>
      <c r="T33" s="2">
        <v>5</v>
      </c>
      <c r="U33" s="2">
        <v>7</v>
      </c>
      <c r="V33" s="2">
        <v>4</v>
      </c>
      <c r="W33" s="2">
        <v>6</v>
      </c>
      <c r="X33" s="5">
        <v>7</v>
      </c>
      <c r="Y33" s="25">
        <f t="shared" si="5"/>
        <v>50</v>
      </c>
      <c r="Z33" s="25">
        <f t="shared" si="6"/>
        <v>94</v>
      </c>
      <c r="AA33" s="25">
        <f t="shared" si="7"/>
        <v>83</v>
      </c>
    </row>
    <row r="34" spans="2:27" ht="15">
      <c r="B34" s="19">
        <v>13</v>
      </c>
      <c r="C34" s="3" t="s">
        <v>64</v>
      </c>
      <c r="D34" s="4">
        <v>12.3</v>
      </c>
      <c r="E34" s="25">
        <v>14</v>
      </c>
      <c r="F34" s="6">
        <v>7</v>
      </c>
      <c r="G34" s="2">
        <v>7</v>
      </c>
      <c r="H34" s="2">
        <v>3</v>
      </c>
      <c r="I34" s="2">
        <v>4</v>
      </c>
      <c r="J34" s="2">
        <v>5</v>
      </c>
      <c r="K34" s="2">
        <v>6</v>
      </c>
      <c r="L34" s="2">
        <v>4</v>
      </c>
      <c r="M34" s="2">
        <v>6</v>
      </c>
      <c r="N34" s="5">
        <v>5</v>
      </c>
      <c r="O34" s="25">
        <f t="shared" si="4"/>
        <v>47</v>
      </c>
      <c r="P34" s="6">
        <v>8</v>
      </c>
      <c r="Q34" s="2">
        <v>4</v>
      </c>
      <c r="R34" s="2">
        <v>4</v>
      </c>
      <c r="S34" s="2">
        <v>3</v>
      </c>
      <c r="T34" s="2">
        <v>5</v>
      </c>
      <c r="U34" s="2">
        <v>7</v>
      </c>
      <c r="V34" s="2">
        <v>4</v>
      </c>
      <c r="W34" s="2">
        <v>7</v>
      </c>
      <c r="X34" s="5">
        <v>5</v>
      </c>
      <c r="Y34" s="25">
        <f t="shared" si="5"/>
        <v>47</v>
      </c>
      <c r="Z34" s="25">
        <f t="shared" si="6"/>
        <v>94</v>
      </c>
      <c r="AA34" s="25">
        <f t="shared" si="7"/>
        <v>80</v>
      </c>
    </row>
    <row r="35" spans="2:27" ht="15">
      <c r="B35" s="19">
        <v>14</v>
      </c>
      <c r="C35" s="3" t="s">
        <v>78</v>
      </c>
      <c r="D35" s="4">
        <v>8.9</v>
      </c>
      <c r="E35" s="25">
        <v>10</v>
      </c>
      <c r="F35" s="6">
        <v>7</v>
      </c>
      <c r="G35" s="2">
        <v>5</v>
      </c>
      <c r="H35" s="2">
        <v>3</v>
      </c>
      <c r="I35" s="2">
        <v>5</v>
      </c>
      <c r="J35" s="2">
        <v>4</v>
      </c>
      <c r="K35" s="2">
        <v>5</v>
      </c>
      <c r="L35" s="2">
        <v>5</v>
      </c>
      <c r="M35" s="2">
        <v>7</v>
      </c>
      <c r="N35" s="5">
        <v>7</v>
      </c>
      <c r="O35" s="25">
        <f t="shared" si="4"/>
        <v>48</v>
      </c>
      <c r="P35" s="6">
        <v>9</v>
      </c>
      <c r="Q35" s="2">
        <v>4</v>
      </c>
      <c r="R35" s="2">
        <v>4</v>
      </c>
      <c r="S35" s="2">
        <v>3</v>
      </c>
      <c r="T35" s="2">
        <v>4</v>
      </c>
      <c r="U35" s="2">
        <v>6</v>
      </c>
      <c r="V35" s="2">
        <v>3</v>
      </c>
      <c r="W35" s="120">
        <v>6</v>
      </c>
      <c r="X35" s="119">
        <v>4</v>
      </c>
      <c r="Y35" s="25">
        <f t="shared" si="5"/>
        <v>43</v>
      </c>
      <c r="Z35" s="25">
        <f t="shared" si="6"/>
        <v>91</v>
      </c>
      <c r="AA35" s="25">
        <f t="shared" si="7"/>
        <v>81</v>
      </c>
    </row>
    <row r="36" spans="2:27" ht="15">
      <c r="B36" s="19">
        <v>15</v>
      </c>
      <c r="C36" s="3" t="s">
        <v>38</v>
      </c>
      <c r="D36" s="4">
        <v>20.2</v>
      </c>
      <c r="E36" s="25">
        <v>24</v>
      </c>
      <c r="F36" s="6">
        <v>6</v>
      </c>
      <c r="G36" s="2">
        <v>7</v>
      </c>
      <c r="H36" s="2">
        <v>4</v>
      </c>
      <c r="I36" s="2">
        <v>7</v>
      </c>
      <c r="J36" s="2">
        <v>5</v>
      </c>
      <c r="K36" s="2">
        <v>4</v>
      </c>
      <c r="L36" s="2">
        <v>5</v>
      </c>
      <c r="M36" s="2">
        <v>6</v>
      </c>
      <c r="N36" s="5">
        <v>4</v>
      </c>
      <c r="O36" s="25">
        <f t="shared" si="4"/>
        <v>48</v>
      </c>
      <c r="P36" s="6">
        <v>9</v>
      </c>
      <c r="Q36" s="2">
        <v>4</v>
      </c>
      <c r="R36" s="2">
        <v>5</v>
      </c>
      <c r="S36" s="2">
        <v>4</v>
      </c>
      <c r="T36" s="2">
        <v>5</v>
      </c>
      <c r="U36" s="2">
        <v>6</v>
      </c>
      <c r="V36" s="2">
        <v>5</v>
      </c>
      <c r="W36" s="2">
        <v>6</v>
      </c>
      <c r="X36" s="119">
        <v>6</v>
      </c>
      <c r="Y36" s="25">
        <f t="shared" si="5"/>
        <v>50</v>
      </c>
      <c r="Z36" s="25">
        <f t="shared" si="6"/>
        <v>98</v>
      </c>
      <c r="AA36" s="25">
        <f t="shared" si="7"/>
        <v>74</v>
      </c>
    </row>
    <row r="37" spans="2:27" ht="15">
      <c r="B37" s="19">
        <v>16</v>
      </c>
      <c r="C37" s="3" t="s">
        <v>52</v>
      </c>
      <c r="D37" s="4">
        <v>13.3</v>
      </c>
      <c r="E37" s="25">
        <v>15</v>
      </c>
      <c r="F37" s="6">
        <v>5</v>
      </c>
      <c r="G37" s="2">
        <v>4</v>
      </c>
      <c r="H37" s="2">
        <v>4</v>
      </c>
      <c r="I37" s="2">
        <v>5</v>
      </c>
      <c r="J37" s="2">
        <v>5</v>
      </c>
      <c r="K37" s="2">
        <v>5</v>
      </c>
      <c r="L37" s="2">
        <v>5</v>
      </c>
      <c r="M37" s="2">
        <v>7</v>
      </c>
      <c r="N37" s="5">
        <v>4</v>
      </c>
      <c r="O37" s="25">
        <f t="shared" si="4"/>
        <v>44</v>
      </c>
      <c r="P37" s="6">
        <v>4</v>
      </c>
      <c r="Q37" s="2">
        <v>6</v>
      </c>
      <c r="R37" s="2">
        <v>5</v>
      </c>
      <c r="S37" s="2">
        <v>4</v>
      </c>
      <c r="T37" s="2">
        <v>6</v>
      </c>
      <c r="U37" s="2">
        <v>7</v>
      </c>
      <c r="V37" s="2">
        <v>4</v>
      </c>
      <c r="W37" s="2">
        <v>11</v>
      </c>
      <c r="X37" s="5">
        <v>7</v>
      </c>
      <c r="Y37" s="25">
        <f t="shared" si="5"/>
        <v>54</v>
      </c>
      <c r="Z37" s="25">
        <f t="shared" si="6"/>
        <v>98</v>
      </c>
      <c r="AA37" s="25">
        <f t="shared" si="7"/>
        <v>83</v>
      </c>
    </row>
    <row r="38" spans="2:27" ht="15">
      <c r="B38" s="19">
        <v>17</v>
      </c>
      <c r="C38" s="3" t="s">
        <v>54</v>
      </c>
      <c r="D38" s="4">
        <v>13.3</v>
      </c>
      <c r="E38" s="25">
        <v>15</v>
      </c>
      <c r="F38" s="6">
        <v>6</v>
      </c>
      <c r="G38" s="2">
        <v>5</v>
      </c>
      <c r="H38" s="2">
        <v>6</v>
      </c>
      <c r="I38" s="2">
        <v>5</v>
      </c>
      <c r="J38" s="2">
        <v>5</v>
      </c>
      <c r="K38" s="2">
        <v>4</v>
      </c>
      <c r="L38" s="2">
        <v>6</v>
      </c>
      <c r="M38" s="2">
        <v>8</v>
      </c>
      <c r="N38" s="5">
        <v>7</v>
      </c>
      <c r="O38" s="25">
        <f t="shared" si="4"/>
        <v>52</v>
      </c>
      <c r="P38" s="6">
        <v>6</v>
      </c>
      <c r="Q38" s="2">
        <v>4</v>
      </c>
      <c r="R38" s="2">
        <v>5</v>
      </c>
      <c r="S38" s="2">
        <v>6</v>
      </c>
      <c r="T38" s="2">
        <v>5</v>
      </c>
      <c r="U38" s="2">
        <v>6</v>
      </c>
      <c r="V38" s="2">
        <v>3</v>
      </c>
      <c r="W38" s="2">
        <v>7</v>
      </c>
      <c r="X38" s="119">
        <v>8</v>
      </c>
      <c r="Y38" s="25">
        <f t="shared" si="5"/>
        <v>50</v>
      </c>
      <c r="Z38" s="25">
        <f t="shared" si="6"/>
        <v>102</v>
      </c>
      <c r="AA38" s="25">
        <f t="shared" si="7"/>
        <v>87</v>
      </c>
    </row>
    <row r="39" spans="2:27" ht="15">
      <c r="B39" s="19">
        <v>18</v>
      </c>
      <c r="C39" s="3" t="s">
        <v>90</v>
      </c>
      <c r="D39" s="4">
        <v>19.5</v>
      </c>
      <c r="E39" s="25">
        <v>23</v>
      </c>
      <c r="F39" s="6">
        <v>5</v>
      </c>
      <c r="G39" s="2">
        <v>8</v>
      </c>
      <c r="H39" s="2">
        <v>4</v>
      </c>
      <c r="I39" s="2">
        <v>5</v>
      </c>
      <c r="J39" s="2">
        <v>4</v>
      </c>
      <c r="K39" s="2">
        <v>6</v>
      </c>
      <c r="L39" s="2">
        <v>6</v>
      </c>
      <c r="M39" s="2">
        <v>6</v>
      </c>
      <c r="N39" s="5">
        <v>7</v>
      </c>
      <c r="O39" s="25">
        <f t="shared" si="4"/>
        <v>51</v>
      </c>
      <c r="P39" s="6">
        <v>5</v>
      </c>
      <c r="Q39" s="2">
        <v>5</v>
      </c>
      <c r="R39" s="2">
        <v>3</v>
      </c>
      <c r="S39" s="2">
        <v>6</v>
      </c>
      <c r="T39" s="2">
        <v>6</v>
      </c>
      <c r="U39" s="2">
        <v>6</v>
      </c>
      <c r="V39" s="2">
        <v>4</v>
      </c>
      <c r="W39" s="2">
        <v>8</v>
      </c>
      <c r="X39" s="119">
        <v>5</v>
      </c>
      <c r="Y39" s="25">
        <f t="shared" si="5"/>
        <v>48</v>
      </c>
      <c r="Z39" s="25">
        <f t="shared" si="6"/>
        <v>99</v>
      </c>
      <c r="AA39" s="25">
        <f t="shared" si="7"/>
        <v>76</v>
      </c>
    </row>
    <row r="40" spans="2:27" ht="15">
      <c r="B40" s="19">
        <v>19</v>
      </c>
      <c r="C40" s="3" t="s">
        <v>12</v>
      </c>
      <c r="D40" s="4">
        <v>10.1</v>
      </c>
      <c r="E40" s="25">
        <v>11</v>
      </c>
      <c r="F40" s="6">
        <v>6</v>
      </c>
      <c r="G40" s="2">
        <v>5</v>
      </c>
      <c r="H40" s="2">
        <v>6</v>
      </c>
      <c r="I40" s="2">
        <v>4</v>
      </c>
      <c r="J40" s="2">
        <v>5</v>
      </c>
      <c r="K40" s="2">
        <v>6</v>
      </c>
      <c r="L40" s="2">
        <v>5</v>
      </c>
      <c r="M40" s="2">
        <v>7</v>
      </c>
      <c r="N40" s="5">
        <v>7</v>
      </c>
      <c r="O40" s="25">
        <f t="shared" si="4"/>
        <v>51</v>
      </c>
      <c r="P40" s="6">
        <v>5</v>
      </c>
      <c r="Q40" s="2">
        <v>5</v>
      </c>
      <c r="R40" s="2">
        <v>4</v>
      </c>
      <c r="S40" s="2">
        <v>5</v>
      </c>
      <c r="T40" s="2">
        <v>4</v>
      </c>
      <c r="U40" s="2">
        <v>7</v>
      </c>
      <c r="V40" s="2">
        <v>5</v>
      </c>
      <c r="W40" s="2">
        <v>6</v>
      </c>
      <c r="X40" s="5">
        <v>9</v>
      </c>
      <c r="Y40" s="25">
        <f t="shared" si="5"/>
        <v>50</v>
      </c>
      <c r="Z40" s="25">
        <f t="shared" si="6"/>
        <v>101</v>
      </c>
      <c r="AA40" s="25">
        <f t="shared" si="7"/>
        <v>90</v>
      </c>
    </row>
    <row r="41" spans="2:27" ht="15">
      <c r="B41" s="19">
        <v>20</v>
      </c>
      <c r="C41" s="3" t="s">
        <v>13</v>
      </c>
      <c r="D41" s="4">
        <v>17.3</v>
      </c>
      <c r="E41" s="25">
        <v>20</v>
      </c>
      <c r="F41" s="6">
        <v>7</v>
      </c>
      <c r="G41" s="2">
        <v>5</v>
      </c>
      <c r="H41" s="2">
        <v>5</v>
      </c>
      <c r="I41" s="2">
        <v>5</v>
      </c>
      <c r="J41" s="2">
        <v>7</v>
      </c>
      <c r="K41" s="2">
        <v>5</v>
      </c>
      <c r="L41" s="2">
        <v>4</v>
      </c>
      <c r="M41" s="2">
        <v>8</v>
      </c>
      <c r="N41" s="5">
        <v>6</v>
      </c>
      <c r="O41" s="25">
        <f t="shared" si="4"/>
        <v>52</v>
      </c>
      <c r="P41" s="6">
        <v>5</v>
      </c>
      <c r="Q41" s="2">
        <v>6</v>
      </c>
      <c r="R41" s="2">
        <v>5</v>
      </c>
      <c r="S41" s="2">
        <v>5</v>
      </c>
      <c r="T41" s="2">
        <v>6</v>
      </c>
      <c r="U41" s="2">
        <v>5</v>
      </c>
      <c r="V41" s="2">
        <v>5</v>
      </c>
      <c r="W41" s="2">
        <v>7</v>
      </c>
      <c r="X41" s="5">
        <v>6</v>
      </c>
      <c r="Y41" s="25">
        <f t="shared" si="5"/>
        <v>50</v>
      </c>
      <c r="Z41" s="25">
        <f t="shared" si="6"/>
        <v>102</v>
      </c>
      <c r="AA41" s="25">
        <f t="shared" si="7"/>
        <v>82</v>
      </c>
    </row>
    <row r="42" spans="2:27" ht="15">
      <c r="B42" s="19">
        <v>21</v>
      </c>
      <c r="C42" s="3" t="s">
        <v>71</v>
      </c>
      <c r="D42" s="4">
        <v>12.8</v>
      </c>
      <c r="E42" s="25">
        <v>15</v>
      </c>
      <c r="F42" s="6">
        <v>6</v>
      </c>
      <c r="G42" s="2">
        <v>5</v>
      </c>
      <c r="H42" s="2">
        <v>5</v>
      </c>
      <c r="I42" s="2">
        <v>4</v>
      </c>
      <c r="J42" s="2">
        <v>4</v>
      </c>
      <c r="K42" s="2">
        <v>5</v>
      </c>
      <c r="L42" s="2">
        <v>6</v>
      </c>
      <c r="M42" s="2">
        <v>9</v>
      </c>
      <c r="N42" s="5">
        <v>5</v>
      </c>
      <c r="O42" s="25">
        <f t="shared" si="4"/>
        <v>49</v>
      </c>
      <c r="P42" s="6">
        <v>5</v>
      </c>
      <c r="Q42" s="2">
        <v>5</v>
      </c>
      <c r="R42" s="2">
        <v>7</v>
      </c>
      <c r="S42" s="2">
        <v>4</v>
      </c>
      <c r="T42" s="2">
        <v>5</v>
      </c>
      <c r="U42" s="2">
        <v>7</v>
      </c>
      <c r="V42" s="2">
        <v>5</v>
      </c>
      <c r="W42" s="2">
        <v>9</v>
      </c>
      <c r="X42" s="5">
        <v>7</v>
      </c>
      <c r="Y42" s="25">
        <f t="shared" si="5"/>
        <v>54</v>
      </c>
      <c r="Z42" s="25">
        <f t="shared" si="6"/>
        <v>103</v>
      </c>
      <c r="AA42" s="25">
        <f t="shared" si="7"/>
        <v>88</v>
      </c>
    </row>
    <row r="43" spans="2:27" ht="15">
      <c r="B43" s="19">
        <v>22</v>
      </c>
      <c r="C43" s="3" t="s">
        <v>101</v>
      </c>
      <c r="D43" s="3">
        <v>22.9</v>
      </c>
      <c r="E43" s="25">
        <v>27</v>
      </c>
      <c r="F43" s="6">
        <v>6</v>
      </c>
      <c r="G43" s="2">
        <v>6</v>
      </c>
      <c r="H43" s="2">
        <v>3</v>
      </c>
      <c r="I43" s="2">
        <v>5</v>
      </c>
      <c r="J43" s="2">
        <v>4</v>
      </c>
      <c r="K43" s="2">
        <v>5</v>
      </c>
      <c r="L43" s="2">
        <v>4</v>
      </c>
      <c r="M43" s="2">
        <v>7</v>
      </c>
      <c r="N43" s="5">
        <v>8</v>
      </c>
      <c r="O43" s="25">
        <f t="shared" si="4"/>
        <v>48</v>
      </c>
      <c r="P43" s="6">
        <v>10</v>
      </c>
      <c r="Q43" s="2">
        <v>5</v>
      </c>
      <c r="R43" s="2">
        <v>5</v>
      </c>
      <c r="S43" s="2">
        <v>5</v>
      </c>
      <c r="T43" s="2">
        <v>6</v>
      </c>
      <c r="U43" s="2">
        <v>8</v>
      </c>
      <c r="V43" s="2">
        <v>5</v>
      </c>
      <c r="W43" s="2">
        <v>7</v>
      </c>
      <c r="X43" s="5">
        <v>5</v>
      </c>
      <c r="Y43" s="25">
        <f t="shared" si="5"/>
        <v>56</v>
      </c>
      <c r="Z43" s="25">
        <f t="shared" si="6"/>
        <v>104</v>
      </c>
      <c r="AA43" s="25">
        <f t="shared" si="7"/>
        <v>77</v>
      </c>
    </row>
    <row r="44" spans="2:27" ht="15">
      <c r="B44" s="19">
        <v>23</v>
      </c>
      <c r="C44" s="3" t="s">
        <v>68</v>
      </c>
      <c r="D44" s="4">
        <v>13.6</v>
      </c>
      <c r="E44" s="25">
        <v>16</v>
      </c>
      <c r="F44" s="6">
        <v>6</v>
      </c>
      <c r="G44" s="2">
        <v>6</v>
      </c>
      <c r="H44" s="2">
        <v>3</v>
      </c>
      <c r="I44" s="2">
        <v>5</v>
      </c>
      <c r="J44" s="2">
        <v>5</v>
      </c>
      <c r="K44" s="2">
        <v>5</v>
      </c>
      <c r="L44" s="2">
        <v>6</v>
      </c>
      <c r="M44" s="2">
        <v>7</v>
      </c>
      <c r="N44" s="5">
        <v>8</v>
      </c>
      <c r="O44" s="25">
        <f t="shared" si="4"/>
        <v>51</v>
      </c>
      <c r="P44" s="6">
        <v>8</v>
      </c>
      <c r="Q44" s="2">
        <v>7</v>
      </c>
      <c r="R44" s="2">
        <v>5</v>
      </c>
      <c r="S44" s="2">
        <v>5</v>
      </c>
      <c r="T44" s="2">
        <v>5</v>
      </c>
      <c r="U44" s="2">
        <v>7</v>
      </c>
      <c r="V44" s="2">
        <v>3</v>
      </c>
      <c r="W44" s="2">
        <v>6</v>
      </c>
      <c r="X44" s="5">
        <v>7</v>
      </c>
      <c r="Y44" s="25">
        <f t="shared" si="5"/>
        <v>53</v>
      </c>
      <c r="Z44" s="25">
        <f t="shared" si="6"/>
        <v>104</v>
      </c>
      <c r="AA44" s="25">
        <f t="shared" si="7"/>
        <v>88</v>
      </c>
    </row>
    <row r="45" spans="2:27" ht="15">
      <c r="B45" s="19">
        <v>24</v>
      </c>
      <c r="C45" s="3" t="s">
        <v>87</v>
      </c>
      <c r="D45" s="4">
        <v>14.8</v>
      </c>
      <c r="E45" s="25">
        <v>17</v>
      </c>
      <c r="F45" s="6">
        <v>7</v>
      </c>
      <c r="G45" s="2">
        <v>7</v>
      </c>
      <c r="H45" s="2">
        <v>6</v>
      </c>
      <c r="I45" s="2">
        <v>7</v>
      </c>
      <c r="J45" s="2">
        <v>7</v>
      </c>
      <c r="K45" s="2">
        <v>4</v>
      </c>
      <c r="L45" s="2">
        <v>3</v>
      </c>
      <c r="M45" s="2">
        <v>5</v>
      </c>
      <c r="N45" s="5">
        <v>6</v>
      </c>
      <c r="O45" s="25">
        <f t="shared" si="4"/>
        <v>52</v>
      </c>
      <c r="P45" s="6">
        <v>9</v>
      </c>
      <c r="Q45" s="2">
        <v>5</v>
      </c>
      <c r="R45" s="2">
        <v>5</v>
      </c>
      <c r="S45" s="2">
        <v>5</v>
      </c>
      <c r="T45" s="2">
        <v>4</v>
      </c>
      <c r="U45" s="2">
        <v>7</v>
      </c>
      <c r="V45" s="2">
        <v>5</v>
      </c>
      <c r="W45" s="2">
        <v>6</v>
      </c>
      <c r="X45" s="5">
        <v>6</v>
      </c>
      <c r="Y45" s="25">
        <f t="shared" si="5"/>
        <v>52</v>
      </c>
      <c r="Z45" s="25">
        <f t="shared" si="6"/>
        <v>104</v>
      </c>
      <c r="AA45" s="25">
        <f t="shared" si="7"/>
        <v>87</v>
      </c>
    </row>
    <row r="46" spans="2:27" ht="15">
      <c r="B46" s="19">
        <v>25</v>
      </c>
      <c r="C46" s="3" t="s">
        <v>91</v>
      </c>
      <c r="D46" s="4">
        <v>17</v>
      </c>
      <c r="E46" s="25">
        <v>20</v>
      </c>
      <c r="F46" s="6">
        <v>6</v>
      </c>
      <c r="G46" s="2">
        <v>7</v>
      </c>
      <c r="H46" s="2">
        <v>3</v>
      </c>
      <c r="I46" s="2">
        <v>7</v>
      </c>
      <c r="J46" s="2">
        <v>6</v>
      </c>
      <c r="K46" s="2">
        <v>5</v>
      </c>
      <c r="L46" s="2">
        <v>5</v>
      </c>
      <c r="M46" s="2">
        <v>7</v>
      </c>
      <c r="N46" s="5">
        <v>8</v>
      </c>
      <c r="O46" s="25">
        <f t="shared" si="4"/>
        <v>54</v>
      </c>
      <c r="P46" s="6">
        <v>6</v>
      </c>
      <c r="Q46" s="2">
        <v>4</v>
      </c>
      <c r="R46" s="2">
        <v>6</v>
      </c>
      <c r="S46" s="2">
        <v>5</v>
      </c>
      <c r="T46" s="2">
        <v>7</v>
      </c>
      <c r="U46" s="2">
        <v>8</v>
      </c>
      <c r="V46" s="2">
        <v>4</v>
      </c>
      <c r="W46" s="2">
        <v>6</v>
      </c>
      <c r="X46" s="5">
        <v>4</v>
      </c>
      <c r="Y46" s="25">
        <f t="shared" si="5"/>
        <v>50</v>
      </c>
      <c r="Z46" s="25">
        <f t="shared" si="6"/>
        <v>104</v>
      </c>
      <c r="AA46" s="25">
        <f t="shared" si="7"/>
        <v>84</v>
      </c>
    </row>
    <row r="47" spans="2:27" ht="15">
      <c r="B47" s="19">
        <v>26</v>
      </c>
      <c r="C47" s="3" t="s">
        <v>27</v>
      </c>
      <c r="D47" s="4">
        <v>20</v>
      </c>
      <c r="E47" s="25">
        <v>23</v>
      </c>
      <c r="F47" s="6">
        <v>7</v>
      </c>
      <c r="G47" s="2">
        <v>5</v>
      </c>
      <c r="H47" s="2">
        <v>3</v>
      </c>
      <c r="I47" s="2">
        <v>6</v>
      </c>
      <c r="J47" s="2">
        <v>5</v>
      </c>
      <c r="K47" s="2">
        <v>5</v>
      </c>
      <c r="L47" s="2">
        <v>5</v>
      </c>
      <c r="M47" s="2">
        <v>9</v>
      </c>
      <c r="N47" s="5">
        <v>4</v>
      </c>
      <c r="O47" s="25">
        <f t="shared" si="4"/>
        <v>49</v>
      </c>
      <c r="P47" s="6">
        <v>6</v>
      </c>
      <c r="Q47" s="2">
        <v>6</v>
      </c>
      <c r="R47" s="2">
        <v>5</v>
      </c>
      <c r="S47" s="2">
        <v>3</v>
      </c>
      <c r="T47" s="2">
        <v>6</v>
      </c>
      <c r="U47" s="2">
        <v>9</v>
      </c>
      <c r="V47" s="2">
        <v>8</v>
      </c>
      <c r="W47" s="2">
        <v>8</v>
      </c>
      <c r="X47" s="5">
        <v>6</v>
      </c>
      <c r="Y47" s="25">
        <f t="shared" si="5"/>
        <v>57</v>
      </c>
      <c r="Z47" s="25">
        <f t="shared" si="6"/>
        <v>106</v>
      </c>
      <c r="AA47" s="25">
        <f t="shared" si="7"/>
        <v>83</v>
      </c>
    </row>
    <row r="48" spans="2:27" ht="15">
      <c r="B48" s="19">
        <v>27</v>
      </c>
      <c r="C48" s="3" t="s">
        <v>48</v>
      </c>
      <c r="D48" s="4">
        <v>10.7</v>
      </c>
      <c r="E48" s="25">
        <v>12</v>
      </c>
      <c r="F48" s="6">
        <v>6</v>
      </c>
      <c r="G48" s="2">
        <v>6</v>
      </c>
      <c r="H48" s="2">
        <v>5</v>
      </c>
      <c r="I48" s="2">
        <v>5</v>
      </c>
      <c r="J48" s="2">
        <v>6</v>
      </c>
      <c r="K48" s="2">
        <v>6</v>
      </c>
      <c r="L48" s="2">
        <v>4</v>
      </c>
      <c r="M48" s="2">
        <v>8</v>
      </c>
      <c r="N48" s="5">
        <v>7</v>
      </c>
      <c r="O48" s="25">
        <f t="shared" si="4"/>
        <v>53</v>
      </c>
      <c r="P48" s="6">
        <v>5</v>
      </c>
      <c r="Q48" s="2">
        <v>6</v>
      </c>
      <c r="R48" s="2">
        <v>7</v>
      </c>
      <c r="S48" s="2">
        <v>4</v>
      </c>
      <c r="T48" s="2">
        <v>6</v>
      </c>
      <c r="U48" s="2">
        <v>6</v>
      </c>
      <c r="V48" s="2">
        <v>5</v>
      </c>
      <c r="W48" s="2">
        <v>6</v>
      </c>
      <c r="X48" s="5">
        <v>8</v>
      </c>
      <c r="Y48" s="25">
        <f t="shared" si="5"/>
        <v>53</v>
      </c>
      <c r="Z48" s="25">
        <f t="shared" si="6"/>
        <v>106</v>
      </c>
      <c r="AA48" s="25">
        <f t="shared" si="7"/>
        <v>94</v>
      </c>
    </row>
    <row r="49" spans="2:27" ht="15">
      <c r="B49" s="19">
        <v>28</v>
      </c>
      <c r="C49" s="3" t="s">
        <v>83</v>
      </c>
      <c r="D49" s="4">
        <v>17.6</v>
      </c>
      <c r="E49" s="25">
        <v>20</v>
      </c>
      <c r="F49" s="6">
        <v>7</v>
      </c>
      <c r="G49" s="2">
        <v>8</v>
      </c>
      <c r="H49" s="2">
        <v>5</v>
      </c>
      <c r="I49" s="2">
        <v>5</v>
      </c>
      <c r="J49" s="2">
        <v>6</v>
      </c>
      <c r="K49" s="2">
        <v>7</v>
      </c>
      <c r="L49" s="2">
        <v>6</v>
      </c>
      <c r="M49" s="2">
        <v>6</v>
      </c>
      <c r="N49" s="5">
        <v>6</v>
      </c>
      <c r="O49" s="25">
        <f t="shared" si="4"/>
        <v>56</v>
      </c>
      <c r="P49" s="6">
        <v>5</v>
      </c>
      <c r="Q49" s="2">
        <v>4</v>
      </c>
      <c r="R49" s="2">
        <v>5</v>
      </c>
      <c r="S49" s="2">
        <v>6</v>
      </c>
      <c r="T49" s="2">
        <v>6</v>
      </c>
      <c r="U49" s="2">
        <v>6</v>
      </c>
      <c r="V49" s="2">
        <v>7</v>
      </c>
      <c r="W49" s="2">
        <v>7</v>
      </c>
      <c r="X49" s="119">
        <v>8</v>
      </c>
      <c r="Y49" s="25">
        <f t="shared" si="5"/>
        <v>54</v>
      </c>
      <c r="Z49" s="25">
        <f t="shared" si="6"/>
        <v>110</v>
      </c>
      <c r="AA49" s="25">
        <f t="shared" si="7"/>
        <v>90</v>
      </c>
    </row>
    <row r="50" spans="2:27" ht="15">
      <c r="B50" s="19">
        <v>29</v>
      </c>
      <c r="C50" s="3" t="s">
        <v>66</v>
      </c>
      <c r="D50" s="4">
        <v>22.5</v>
      </c>
      <c r="E50" s="25">
        <v>26</v>
      </c>
      <c r="F50" s="6">
        <v>5</v>
      </c>
      <c r="G50" s="2">
        <v>7</v>
      </c>
      <c r="H50" s="2">
        <v>5</v>
      </c>
      <c r="I50" s="2">
        <v>6</v>
      </c>
      <c r="J50" s="2">
        <v>5</v>
      </c>
      <c r="K50" s="2">
        <v>5</v>
      </c>
      <c r="L50" s="2">
        <v>6</v>
      </c>
      <c r="M50" s="2">
        <v>8</v>
      </c>
      <c r="N50" s="5">
        <v>9</v>
      </c>
      <c r="O50" s="25">
        <f t="shared" si="4"/>
        <v>56</v>
      </c>
      <c r="P50" s="6">
        <v>8</v>
      </c>
      <c r="Q50" s="2">
        <v>5</v>
      </c>
      <c r="R50" s="2">
        <v>6</v>
      </c>
      <c r="S50" s="2">
        <v>5</v>
      </c>
      <c r="T50" s="2">
        <v>5</v>
      </c>
      <c r="U50" s="2">
        <v>5</v>
      </c>
      <c r="V50" s="2">
        <v>3</v>
      </c>
      <c r="W50" s="2">
        <v>9</v>
      </c>
      <c r="X50" s="5">
        <v>6</v>
      </c>
      <c r="Y50" s="25">
        <f t="shared" si="5"/>
        <v>52</v>
      </c>
      <c r="Z50" s="25">
        <f t="shared" si="6"/>
        <v>108</v>
      </c>
      <c r="AA50" s="25">
        <f t="shared" si="7"/>
        <v>82</v>
      </c>
    </row>
    <row r="51" spans="2:27" ht="15">
      <c r="B51" s="19">
        <v>30</v>
      </c>
      <c r="C51" s="3" t="s">
        <v>56</v>
      </c>
      <c r="D51" s="4">
        <v>23.1</v>
      </c>
      <c r="E51" s="25">
        <v>27</v>
      </c>
      <c r="F51" s="6">
        <v>6</v>
      </c>
      <c r="G51" s="2">
        <v>8</v>
      </c>
      <c r="H51" s="2">
        <v>3</v>
      </c>
      <c r="I51" s="2">
        <v>4</v>
      </c>
      <c r="J51" s="2">
        <v>6</v>
      </c>
      <c r="K51" s="2">
        <v>6</v>
      </c>
      <c r="L51" s="2">
        <v>4</v>
      </c>
      <c r="M51" s="2">
        <v>12</v>
      </c>
      <c r="N51" s="5">
        <v>8</v>
      </c>
      <c r="O51" s="25">
        <f t="shared" si="4"/>
        <v>57</v>
      </c>
      <c r="P51" s="6">
        <v>6</v>
      </c>
      <c r="Q51" s="2">
        <v>4</v>
      </c>
      <c r="R51" s="2">
        <v>6</v>
      </c>
      <c r="S51" s="2">
        <v>5</v>
      </c>
      <c r="T51" s="2">
        <v>5</v>
      </c>
      <c r="U51" s="2">
        <v>8</v>
      </c>
      <c r="V51" s="2">
        <v>5</v>
      </c>
      <c r="W51" s="2">
        <v>6</v>
      </c>
      <c r="X51" s="5">
        <v>6</v>
      </c>
      <c r="Y51" s="25">
        <f t="shared" si="5"/>
        <v>51</v>
      </c>
      <c r="Z51" s="25">
        <f t="shared" si="6"/>
        <v>108</v>
      </c>
      <c r="AA51" s="25">
        <f t="shared" si="7"/>
        <v>81</v>
      </c>
    </row>
    <row r="52" spans="2:27" ht="15">
      <c r="B52" s="19">
        <v>31</v>
      </c>
      <c r="C52" s="3" t="s">
        <v>46</v>
      </c>
      <c r="D52" s="4">
        <v>14.4</v>
      </c>
      <c r="E52" s="25">
        <v>17</v>
      </c>
      <c r="F52" s="6">
        <v>7</v>
      </c>
      <c r="G52" s="2">
        <v>7</v>
      </c>
      <c r="H52" s="2">
        <v>6</v>
      </c>
      <c r="I52" s="2">
        <v>4</v>
      </c>
      <c r="J52" s="2">
        <v>8</v>
      </c>
      <c r="K52" s="2">
        <v>6</v>
      </c>
      <c r="L52" s="2">
        <v>5</v>
      </c>
      <c r="M52" s="2">
        <v>8</v>
      </c>
      <c r="N52" s="5">
        <v>10</v>
      </c>
      <c r="O52" s="25">
        <f t="shared" si="4"/>
        <v>61</v>
      </c>
      <c r="P52" s="6">
        <v>5</v>
      </c>
      <c r="Q52" s="2">
        <v>5</v>
      </c>
      <c r="R52" s="2">
        <v>4</v>
      </c>
      <c r="S52" s="2">
        <v>4</v>
      </c>
      <c r="T52" s="2">
        <v>4</v>
      </c>
      <c r="U52" s="2">
        <v>6</v>
      </c>
      <c r="V52" s="2">
        <v>6</v>
      </c>
      <c r="W52" s="2">
        <v>8</v>
      </c>
      <c r="X52" s="5">
        <v>5</v>
      </c>
      <c r="Y52" s="25">
        <f t="shared" si="5"/>
        <v>47</v>
      </c>
      <c r="Z52" s="25">
        <f t="shared" si="6"/>
        <v>108</v>
      </c>
      <c r="AA52" s="25">
        <f t="shared" si="7"/>
        <v>91</v>
      </c>
    </row>
    <row r="53" spans="2:27" ht="15">
      <c r="B53" s="19">
        <v>32</v>
      </c>
      <c r="C53" s="3" t="s">
        <v>89</v>
      </c>
      <c r="D53" s="4">
        <v>26.7</v>
      </c>
      <c r="E53" s="25">
        <v>32</v>
      </c>
      <c r="F53" s="6">
        <v>7</v>
      </c>
      <c r="G53" s="2">
        <v>7</v>
      </c>
      <c r="H53" s="2">
        <v>3</v>
      </c>
      <c r="I53" s="2">
        <v>6</v>
      </c>
      <c r="J53" s="2">
        <v>6</v>
      </c>
      <c r="K53" s="2">
        <v>6</v>
      </c>
      <c r="L53" s="2">
        <v>8</v>
      </c>
      <c r="M53" s="2">
        <v>8</v>
      </c>
      <c r="N53" s="5">
        <v>6</v>
      </c>
      <c r="O53" s="25">
        <f t="shared" si="4"/>
        <v>57</v>
      </c>
      <c r="P53" s="6">
        <v>6</v>
      </c>
      <c r="Q53" s="2">
        <v>4</v>
      </c>
      <c r="R53" s="2">
        <v>6</v>
      </c>
      <c r="S53" s="2">
        <v>5</v>
      </c>
      <c r="T53" s="2">
        <v>5</v>
      </c>
      <c r="U53" s="2">
        <v>8</v>
      </c>
      <c r="V53" s="2">
        <v>5</v>
      </c>
      <c r="W53" s="2">
        <v>7</v>
      </c>
      <c r="X53" s="119">
        <v>5</v>
      </c>
      <c r="Y53" s="25">
        <f t="shared" si="5"/>
        <v>51</v>
      </c>
      <c r="Z53" s="25">
        <f t="shared" si="6"/>
        <v>108</v>
      </c>
      <c r="AA53" s="25">
        <f t="shared" si="7"/>
        <v>76</v>
      </c>
    </row>
    <row r="54" spans="2:27" ht="15">
      <c r="B54" s="19">
        <v>33</v>
      </c>
      <c r="C54" s="3" t="s">
        <v>76</v>
      </c>
      <c r="D54" s="4">
        <v>18.7</v>
      </c>
      <c r="E54" s="25">
        <v>22</v>
      </c>
      <c r="F54" s="6">
        <v>6</v>
      </c>
      <c r="G54" s="2">
        <v>6</v>
      </c>
      <c r="H54" s="2">
        <v>6</v>
      </c>
      <c r="I54" s="2">
        <v>6</v>
      </c>
      <c r="J54" s="2">
        <v>9</v>
      </c>
      <c r="K54" s="2">
        <v>7</v>
      </c>
      <c r="L54" s="2">
        <v>6</v>
      </c>
      <c r="M54" s="2">
        <v>7</v>
      </c>
      <c r="N54" s="5">
        <v>6</v>
      </c>
      <c r="O54" s="25">
        <f aca="true" t="shared" si="8" ref="O54:O73">SUM(F54:N54)</f>
        <v>59</v>
      </c>
      <c r="P54" s="6">
        <v>6</v>
      </c>
      <c r="Q54" s="2">
        <v>5</v>
      </c>
      <c r="R54" s="2">
        <v>6</v>
      </c>
      <c r="S54" s="2">
        <v>4</v>
      </c>
      <c r="T54" s="2">
        <v>6</v>
      </c>
      <c r="U54" s="2">
        <v>7</v>
      </c>
      <c r="V54" s="2">
        <v>4</v>
      </c>
      <c r="W54" s="2">
        <v>7</v>
      </c>
      <c r="X54" s="5">
        <v>6</v>
      </c>
      <c r="Y54" s="25">
        <f aca="true" t="shared" si="9" ref="Y54:Y73">SUM(P54:X54)</f>
        <v>51</v>
      </c>
      <c r="Z54" s="25">
        <f aca="true" t="shared" si="10" ref="Z54:Z73">SUM(Y54,O54)</f>
        <v>110</v>
      </c>
      <c r="AA54" s="25">
        <f aca="true" t="shared" si="11" ref="AA54:AA73">Z54-E54</f>
        <v>88</v>
      </c>
    </row>
    <row r="55" spans="2:27" ht="15">
      <c r="B55" s="19">
        <v>34</v>
      </c>
      <c r="C55" s="3" t="s">
        <v>77</v>
      </c>
      <c r="D55" s="4">
        <v>22.5</v>
      </c>
      <c r="E55" s="25">
        <v>26</v>
      </c>
      <c r="F55" s="6">
        <v>6</v>
      </c>
      <c r="G55" s="2">
        <v>5</v>
      </c>
      <c r="H55" s="2">
        <v>4</v>
      </c>
      <c r="I55" s="2">
        <v>5</v>
      </c>
      <c r="J55" s="2">
        <v>5</v>
      </c>
      <c r="K55" s="2">
        <v>11</v>
      </c>
      <c r="L55" s="2">
        <v>5</v>
      </c>
      <c r="M55" s="2">
        <v>7</v>
      </c>
      <c r="N55" s="5">
        <v>10</v>
      </c>
      <c r="O55" s="25">
        <f t="shared" si="8"/>
        <v>58</v>
      </c>
      <c r="P55" s="6">
        <v>5</v>
      </c>
      <c r="Q55" s="2">
        <v>5</v>
      </c>
      <c r="R55" s="2">
        <v>6</v>
      </c>
      <c r="S55" s="2">
        <v>4</v>
      </c>
      <c r="T55" s="2">
        <v>7</v>
      </c>
      <c r="U55" s="2">
        <v>7</v>
      </c>
      <c r="V55" s="2">
        <v>5</v>
      </c>
      <c r="W55" s="120">
        <v>5</v>
      </c>
      <c r="X55" s="119">
        <v>4</v>
      </c>
      <c r="Y55" s="25">
        <f t="shared" si="9"/>
        <v>48</v>
      </c>
      <c r="Z55" s="25">
        <f t="shared" si="10"/>
        <v>106</v>
      </c>
      <c r="AA55" s="25">
        <f t="shared" si="11"/>
        <v>80</v>
      </c>
    </row>
    <row r="56" spans="2:27" ht="15">
      <c r="B56" s="19">
        <v>35</v>
      </c>
      <c r="C56" s="3" t="s">
        <v>33</v>
      </c>
      <c r="D56" s="4">
        <v>10.8</v>
      </c>
      <c r="E56" s="25">
        <v>12</v>
      </c>
      <c r="F56" s="6">
        <v>10</v>
      </c>
      <c r="G56" s="2">
        <v>6</v>
      </c>
      <c r="H56" s="2">
        <v>4</v>
      </c>
      <c r="I56" s="2">
        <v>6</v>
      </c>
      <c r="J56" s="2">
        <v>5</v>
      </c>
      <c r="K56" s="2">
        <v>5</v>
      </c>
      <c r="L56" s="2">
        <v>7</v>
      </c>
      <c r="M56" s="2">
        <v>8</v>
      </c>
      <c r="N56" s="5">
        <v>5</v>
      </c>
      <c r="O56" s="25">
        <f t="shared" si="8"/>
        <v>56</v>
      </c>
      <c r="P56" s="6">
        <v>7</v>
      </c>
      <c r="Q56" s="2">
        <v>6</v>
      </c>
      <c r="R56" s="2">
        <v>5</v>
      </c>
      <c r="S56" s="2">
        <v>7</v>
      </c>
      <c r="T56" s="2">
        <v>4</v>
      </c>
      <c r="U56" s="2">
        <v>7</v>
      </c>
      <c r="V56" s="2">
        <v>5</v>
      </c>
      <c r="W56" s="2">
        <v>7</v>
      </c>
      <c r="X56" s="5">
        <v>7</v>
      </c>
      <c r="Y56" s="25">
        <f t="shared" si="9"/>
        <v>55</v>
      </c>
      <c r="Z56" s="25">
        <f t="shared" si="10"/>
        <v>111</v>
      </c>
      <c r="AA56" s="25">
        <f t="shared" si="11"/>
        <v>99</v>
      </c>
    </row>
    <row r="57" spans="2:27" ht="15">
      <c r="B57" s="19">
        <v>36</v>
      </c>
      <c r="C57" s="3" t="s">
        <v>85</v>
      </c>
      <c r="D57" s="4">
        <v>15.1</v>
      </c>
      <c r="E57" s="25">
        <v>17</v>
      </c>
      <c r="F57" s="6">
        <v>9</v>
      </c>
      <c r="G57" s="2">
        <v>5</v>
      </c>
      <c r="H57" s="2">
        <v>6</v>
      </c>
      <c r="I57" s="2">
        <v>5</v>
      </c>
      <c r="J57" s="2">
        <v>4</v>
      </c>
      <c r="K57" s="2">
        <v>6</v>
      </c>
      <c r="L57" s="2">
        <v>5</v>
      </c>
      <c r="M57" s="2">
        <v>9</v>
      </c>
      <c r="N57" s="5">
        <v>8</v>
      </c>
      <c r="O57" s="25">
        <f t="shared" si="8"/>
        <v>57</v>
      </c>
      <c r="P57" s="6">
        <v>6</v>
      </c>
      <c r="Q57" s="2">
        <v>5</v>
      </c>
      <c r="R57" s="2">
        <v>4</v>
      </c>
      <c r="S57" s="2">
        <v>5</v>
      </c>
      <c r="T57" s="2">
        <v>6</v>
      </c>
      <c r="U57" s="2">
        <v>9</v>
      </c>
      <c r="V57" s="2">
        <v>5</v>
      </c>
      <c r="W57" s="2">
        <v>6</v>
      </c>
      <c r="X57" s="5">
        <v>8</v>
      </c>
      <c r="Y57" s="25">
        <f t="shared" si="9"/>
        <v>54</v>
      </c>
      <c r="Z57" s="25">
        <f t="shared" si="10"/>
        <v>111</v>
      </c>
      <c r="AA57" s="25">
        <f t="shared" si="11"/>
        <v>94</v>
      </c>
    </row>
    <row r="58" spans="2:27" ht="15">
      <c r="B58" s="19">
        <v>37</v>
      </c>
      <c r="C58" s="3" t="s">
        <v>60</v>
      </c>
      <c r="D58" s="4">
        <v>21.9</v>
      </c>
      <c r="E58" s="25">
        <v>26</v>
      </c>
      <c r="F58" s="6">
        <v>8</v>
      </c>
      <c r="G58" s="2">
        <v>6</v>
      </c>
      <c r="H58" s="2">
        <v>3</v>
      </c>
      <c r="I58" s="2">
        <v>8</v>
      </c>
      <c r="J58" s="2">
        <v>5</v>
      </c>
      <c r="K58" s="2">
        <v>6</v>
      </c>
      <c r="L58" s="2">
        <v>4</v>
      </c>
      <c r="M58" s="2">
        <v>10</v>
      </c>
      <c r="N58" s="5">
        <v>9</v>
      </c>
      <c r="O58" s="25">
        <f t="shared" si="8"/>
        <v>59</v>
      </c>
      <c r="P58" s="6">
        <v>5</v>
      </c>
      <c r="Q58" s="2">
        <v>6</v>
      </c>
      <c r="R58" s="2">
        <v>5</v>
      </c>
      <c r="S58" s="2">
        <v>5</v>
      </c>
      <c r="T58" s="2">
        <v>5</v>
      </c>
      <c r="U58" s="2">
        <v>8</v>
      </c>
      <c r="V58" s="2">
        <v>4</v>
      </c>
      <c r="W58" s="2">
        <v>8</v>
      </c>
      <c r="X58" s="5">
        <v>6</v>
      </c>
      <c r="Y58" s="25">
        <f t="shared" si="9"/>
        <v>52</v>
      </c>
      <c r="Z58" s="25">
        <f t="shared" si="10"/>
        <v>111</v>
      </c>
      <c r="AA58" s="25">
        <f t="shared" si="11"/>
        <v>85</v>
      </c>
    </row>
    <row r="59" spans="2:27" ht="15">
      <c r="B59" s="19">
        <v>38</v>
      </c>
      <c r="C59" s="3" t="s">
        <v>39</v>
      </c>
      <c r="D59" s="4">
        <v>24.9</v>
      </c>
      <c r="E59" s="25">
        <v>29</v>
      </c>
      <c r="F59" s="6">
        <v>8</v>
      </c>
      <c r="G59" s="2">
        <v>5</v>
      </c>
      <c r="H59" s="2">
        <v>4</v>
      </c>
      <c r="I59" s="2">
        <v>5</v>
      </c>
      <c r="J59" s="2">
        <v>4</v>
      </c>
      <c r="K59" s="2">
        <v>5</v>
      </c>
      <c r="L59" s="2">
        <v>7</v>
      </c>
      <c r="M59" s="2">
        <v>10</v>
      </c>
      <c r="N59" s="5">
        <v>9</v>
      </c>
      <c r="O59" s="25">
        <f t="shared" si="8"/>
        <v>57</v>
      </c>
      <c r="P59" s="6">
        <v>6</v>
      </c>
      <c r="Q59" s="2">
        <v>7</v>
      </c>
      <c r="R59" s="2">
        <v>7</v>
      </c>
      <c r="S59" s="2">
        <v>5</v>
      </c>
      <c r="T59" s="2">
        <v>5</v>
      </c>
      <c r="U59" s="2">
        <v>7</v>
      </c>
      <c r="V59" s="2">
        <v>4</v>
      </c>
      <c r="W59" s="120">
        <v>7</v>
      </c>
      <c r="X59" s="119">
        <v>7</v>
      </c>
      <c r="Y59" s="25">
        <f t="shared" si="9"/>
        <v>55</v>
      </c>
      <c r="Z59" s="25">
        <f t="shared" si="10"/>
        <v>112</v>
      </c>
      <c r="AA59" s="25">
        <f t="shared" si="11"/>
        <v>83</v>
      </c>
    </row>
    <row r="60" spans="2:27" ht="15">
      <c r="B60" s="19">
        <v>39</v>
      </c>
      <c r="C60" s="3" t="s">
        <v>82</v>
      </c>
      <c r="D60" s="4">
        <v>19.1</v>
      </c>
      <c r="E60" s="25">
        <v>22</v>
      </c>
      <c r="F60" s="6">
        <v>10</v>
      </c>
      <c r="G60" s="2">
        <v>4</v>
      </c>
      <c r="H60" s="2">
        <v>6</v>
      </c>
      <c r="I60" s="2">
        <v>6</v>
      </c>
      <c r="J60" s="2">
        <v>4</v>
      </c>
      <c r="K60" s="2">
        <v>5</v>
      </c>
      <c r="L60" s="2">
        <v>5</v>
      </c>
      <c r="M60" s="2">
        <v>7</v>
      </c>
      <c r="N60" s="5">
        <v>6</v>
      </c>
      <c r="O60" s="25">
        <f t="shared" si="8"/>
        <v>53</v>
      </c>
      <c r="P60" s="6">
        <v>5</v>
      </c>
      <c r="Q60" s="2">
        <v>7</v>
      </c>
      <c r="R60" s="2">
        <v>5</v>
      </c>
      <c r="S60" s="2">
        <v>7</v>
      </c>
      <c r="T60" s="2">
        <v>6</v>
      </c>
      <c r="U60" s="2">
        <v>6</v>
      </c>
      <c r="V60" s="2">
        <v>4</v>
      </c>
      <c r="W60" s="2">
        <v>10</v>
      </c>
      <c r="X60" s="5">
        <v>9</v>
      </c>
      <c r="Y60" s="25">
        <f t="shared" si="9"/>
        <v>59</v>
      </c>
      <c r="Z60" s="25">
        <f t="shared" si="10"/>
        <v>112</v>
      </c>
      <c r="AA60" s="25">
        <f t="shared" si="11"/>
        <v>90</v>
      </c>
    </row>
    <row r="61" spans="2:27" ht="15">
      <c r="B61" s="19">
        <v>40</v>
      </c>
      <c r="C61" s="3" t="s">
        <v>74</v>
      </c>
      <c r="D61" s="4">
        <v>19.9</v>
      </c>
      <c r="E61" s="25">
        <v>23</v>
      </c>
      <c r="F61" s="6">
        <v>11</v>
      </c>
      <c r="G61" s="2">
        <v>5</v>
      </c>
      <c r="H61" s="2">
        <v>3</v>
      </c>
      <c r="I61" s="2">
        <v>7</v>
      </c>
      <c r="J61" s="2">
        <v>6</v>
      </c>
      <c r="K61" s="2">
        <v>7</v>
      </c>
      <c r="L61" s="2">
        <v>4</v>
      </c>
      <c r="M61" s="2">
        <v>7</v>
      </c>
      <c r="N61" s="5">
        <v>6</v>
      </c>
      <c r="O61" s="25">
        <f t="shared" si="8"/>
        <v>56</v>
      </c>
      <c r="P61" s="6">
        <v>9</v>
      </c>
      <c r="Q61" s="2">
        <v>5</v>
      </c>
      <c r="R61" s="2">
        <v>5</v>
      </c>
      <c r="S61" s="2">
        <v>7</v>
      </c>
      <c r="T61" s="2">
        <v>6</v>
      </c>
      <c r="U61" s="2">
        <v>6</v>
      </c>
      <c r="V61" s="2">
        <v>4</v>
      </c>
      <c r="W61" s="2">
        <v>6</v>
      </c>
      <c r="X61" s="5">
        <v>8</v>
      </c>
      <c r="Y61" s="25">
        <f t="shared" si="9"/>
        <v>56</v>
      </c>
      <c r="Z61" s="25">
        <f t="shared" si="10"/>
        <v>112</v>
      </c>
      <c r="AA61" s="25">
        <f t="shared" si="11"/>
        <v>89</v>
      </c>
    </row>
    <row r="62" spans="2:27" ht="15">
      <c r="B62" s="19">
        <v>41</v>
      </c>
      <c r="C62" s="3" t="s">
        <v>67</v>
      </c>
      <c r="D62" s="4">
        <v>19.6</v>
      </c>
      <c r="E62" s="25">
        <v>23</v>
      </c>
      <c r="F62" s="6">
        <v>9</v>
      </c>
      <c r="G62" s="2">
        <v>7</v>
      </c>
      <c r="H62" s="2">
        <v>4</v>
      </c>
      <c r="I62" s="2">
        <v>6</v>
      </c>
      <c r="J62" s="2">
        <v>8</v>
      </c>
      <c r="K62" s="2">
        <v>6</v>
      </c>
      <c r="L62" s="2">
        <v>6</v>
      </c>
      <c r="M62" s="2">
        <v>6</v>
      </c>
      <c r="N62" s="5">
        <v>6</v>
      </c>
      <c r="O62" s="25">
        <f t="shared" si="8"/>
        <v>58</v>
      </c>
      <c r="P62" s="6">
        <v>10</v>
      </c>
      <c r="Q62" s="2">
        <v>6</v>
      </c>
      <c r="R62" s="2">
        <v>6</v>
      </c>
      <c r="S62" s="2">
        <v>4</v>
      </c>
      <c r="T62" s="2">
        <v>7</v>
      </c>
      <c r="U62" s="2">
        <v>7</v>
      </c>
      <c r="V62" s="2">
        <v>3</v>
      </c>
      <c r="W62" s="2">
        <v>7</v>
      </c>
      <c r="X62" s="5">
        <v>7</v>
      </c>
      <c r="Y62" s="25">
        <f t="shared" si="9"/>
        <v>57</v>
      </c>
      <c r="Z62" s="25">
        <f t="shared" si="10"/>
        <v>115</v>
      </c>
      <c r="AA62" s="25">
        <f t="shared" si="11"/>
        <v>92</v>
      </c>
    </row>
    <row r="63" spans="2:27" ht="15">
      <c r="B63" s="19">
        <v>42</v>
      </c>
      <c r="C63" s="3" t="s">
        <v>51</v>
      </c>
      <c r="D63" s="4">
        <v>19.9</v>
      </c>
      <c r="E63" s="25">
        <v>23</v>
      </c>
      <c r="F63" s="6">
        <v>9</v>
      </c>
      <c r="G63" s="2">
        <v>4</v>
      </c>
      <c r="H63" s="2">
        <v>5</v>
      </c>
      <c r="I63" s="2">
        <v>6</v>
      </c>
      <c r="J63" s="2">
        <v>5</v>
      </c>
      <c r="K63" s="2">
        <v>6</v>
      </c>
      <c r="L63" s="2">
        <v>5</v>
      </c>
      <c r="M63" s="2">
        <v>6</v>
      </c>
      <c r="N63" s="5">
        <v>8</v>
      </c>
      <c r="O63" s="25">
        <f t="shared" si="8"/>
        <v>54</v>
      </c>
      <c r="P63" s="6">
        <v>8</v>
      </c>
      <c r="Q63" s="2">
        <v>6</v>
      </c>
      <c r="R63" s="2">
        <v>6</v>
      </c>
      <c r="S63" s="2">
        <v>4</v>
      </c>
      <c r="T63" s="2">
        <v>6</v>
      </c>
      <c r="U63" s="2">
        <v>10</v>
      </c>
      <c r="V63" s="2">
        <v>6</v>
      </c>
      <c r="W63" s="2">
        <v>9</v>
      </c>
      <c r="X63" s="5">
        <v>8</v>
      </c>
      <c r="Y63" s="25">
        <f t="shared" si="9"/>
        <v>63</v>
      </c>
      <c r="Z63" s="25">
        <f t="shared" si="10"/>
        <v>117</v>
      </c>
      <c r="AA63" s="25">
        <f t="shared" si="11"/>
        <v>94</v>
      </c>
    </row>
    <row r="64" spans="2:27" ht="15">
      <c r="B64" s="19">
        <v>43</v>
      </c>
      <c r="C64" s="3" t="s">
        <v>59</v>
      </c>
      <c r="D64" s="4">
        <v>18.4</v>
      </c>
      <c r="E64" s="25">
        <v>21</v>
      </c>
      <c r="F64" s="6">
        <v>6</v>
      </c>
      <c r="G64" s="2">
        <v>7</v>
      </c>
      <c r="H64" s="2">
        <v>4</v>
      </c>
      <c r="I64" s="2">
        <v>7</v>
      </c>
      <c r="J64" s="2">
        <v>5</v>
      </c>
      <c r="K64" s="2">
        <v>5</v>
      </c>
      <c r="L64" s="2">
        <v>4</v>
      </c>
      <c r="M64" s="2">
        <v>14</v>
      </c>
      <c r="N64" s="5">
        <v>9</v>
      </c>
      <c r="O64" s="25">
        <f t="shared" si="8"/>
        <v>61</v>
      </c>
      <c r="P64" s="6">
        <v>8</v>
      </c>
      <c r="Q64" s="2">
        <v>7</v>
      </c>
      <c r="R64" s="2">
        <v>5</v>
      </c>
      <c r="S64" s="2">
        <v>5</v>
      </c>
      <c r="T64" s="2">
        <v>6</v>
      </c>
      <c r="U64" s="2">
        <v>8</v>
      </c>
      <c r="V64" s="2">
        <v>5</v>
      </c>
      <c r="W64" s="2">
        <v>8</v>
      </c>
      <c r="X64" s="5">
        <v>7</v>
      </c>
      <c r="Y64" s="25">
        <f t="shared" si="9"/>
        <v>59</v>
      </c>
      <c r="Z64" s="25">
        <f t="shared" si="10"/>
        <v>120</v>
      </c>
      <c r="AA64" s="25">
        <f t="shared" si="11"/>
        <v>99</v>
      </c>
    </row>
    <row r="65" spans="2:27" ht="15">
      <c r="B65" s="19">
        <v>44</v>
      </c>
      <c r="C65" s="3" t="s">
        <v>100</v>
      </c>
      <c r="D65" s="4">
        <v>31</v>
      </c>
      <c r="E65" s="25">
        <v>37</v>
      </c>
      <c r="F65" s="6">
        <v>8</v>
      </c>
      <c r="G65" s="2">
        <v>7</v>
      </c>
      <c r="H65" s="2">
        <v>5</v>
      </c>
      <c r="I65" s="2">
        <v>7</v>
      </c>
      <c r="J65" s="2">
        <v>4</v>
      </c>
      <c r="K65" s="2">
        <v>5</v>
      </c>
      <c r="L65" s="2">
        <v>8</v>
      </c>
      <c r="M65" s="2">
        <v>8</v>
      </c>
      <c r="N65" s="5">
        <v>12</v>
      </c>
      <c r="O65" s="25">
        <f t="shared" si="8"/>
        <v>64</v>
      </c>
      <c r="P65" s="6">
        <v>5</v>
      </c>
      <c r="Q65" s="2">
        <v>8</v>
      </c>
      <c r="R65" s="2">
        <v>6</v>
      </c>
      <c r="S65" s="2">
        <v>6</v>
      </c>
      <c r="T65" s="2">
        <v>6</v>
      </c>
      <c r="U65" s="2">
        <v>6</v>
      </c>
      <c r="V65" s="2">
        <v>6</v>
      </c>
      <c r="W65" s="2">
        <v>9</v>
      </c>
      <c r="X65" s="119">
        <v>6</v>
      </c>
      <c r="Y65" s="25">
        <f t="shared" si="9"/>
        <v>58</v>
      </c>
      <c r="Z65" s="25">
        <f t="shared" si="10"/>
        <v>122</v>
      </c>
      <c r="AA65" s="25">
        <f t="shared" si="11"/>
        <v>85</v>
      </c>
    </row>
    <row r="66" spans="2:27" ht="15">
      <c r="B66" s="19">
        <v>45</v>
      </c>
      <c r="C66" s="3" t="s">
        <v>57</v>
      </c>
      <c r="D66" s="4">
        <v>26.3</v>
      </c>
      <c r="E66" s="25">
        <v>31</v>
      </c>
      <c r="F66" s="6">
        <v>9</v>
      </c>
      <c r="G66" s="2">
        <v>9</v>
      </c>
      <c r="H66" s="2">
        <v>6</v>
      </c>
      <c r="I66" s="2">
        <v>7</v>
      </c>
      <c r="J66" s="2">
        <v>6</v>
      </c>
      <c r="K66" s="2">
        <v>6</v>
      </c>
      <c r="L66" s="2">
        <v>6</v>
      </c>
      <c r="M66" s="2">
        <v>9</v>
      </c>
      <c r="N66" s="5">
        <v>9</v>
      </c>
      <c r="O66" s="25">
        <f t="shared" si="8"/>
        <v>67</v>
      </c>
      <c r="P66" s="6">
        <v>9</v>
      </c>
      <c r="Q66" s="2">
        <v>6</v>
      </c>
      <c r="R66" s="2">
        <v>5</v>
      </c>
      <c r="S66" s="2">
        <v>4</v>
      </c>
      <c r="T66" s="2">
        <v>7</v>
      </c>
      <c r="U66" s="2">
        <v>8</v>
      </c>
      <c r="V66" s="2">
        <v>5</v>
      </c>
      <c r="W66" s="2">
        <v>6</v>
      </c>
      <c r="X66" s="119">
        <v>7</v>
      </c>
      <c r="Y66" s="25">
        <f t="shared" si="9"/>
        <v>57</v>
      </c>
      <c r="Z66" s="25">
        <f t="shared" si="10"/>
        <v>124</v>
      </c>
      <c r="AA66" s="25">
        <f t="shared" si="11"/>
        <v>93</v>
      </c>
    </row>
    <row r="67" spans="2:27" ht="15">
      <c r="B67" s="19">
        <v>46</v>
      </c>
      <c r="C67" s="3" t="s">
        <v>26</v>
      </c>
      <c r="D67" s="4">
        <v>28.1</v>
      </c>
      <c r="E67" s="25">
        <v>33</v>
      </c>
      <c r="F67" s="6">
        <v>6</v>
      </c>
      <c r="G67" s="2">
        <v>5</v>
      </c>
      <c r="H67" s="2">
        <v>3</v>
      </c>
      <c r="I67" s="2">
        <v>8</v>
      </c>
      <c r="J67" s="2">
        <v>6</v>
      </c>
      <c r="K67" s="2">
        <v>8</v>
      </c>
      <c r="L67" s="2">
        <v>5</v>
      </c>
      <c r="M67" s="2">
        <v>7</v>
      </c>
      <c r="N67" s="5">
        <v>17</v>
      </c>
      <c r="O67" s="25">
        <f t="shared" si="8"/>
        <v>65</v>
      </c>
      <c r="P67" s="6">
        <v>5</v>
      </c>
      <c r="Q67" s="2">
        <v>6</v>
      </c>
      <c r="R67" s="2">
        <v>6</v>
      </c>
      <c r="S67" s="2">
        <v>7</v>
      </c>
      <c r="T67" s="2">
        <v>5</v>
      </c>
      <c r="U67" s="2">
        <v>7</v>
      </c>
      <c r="V67" s="2">
        <v>5</v>
      </c>
      <c r="W67" s="2">
        <v>10</v>
      </c>
      <c r="X67" s="5">
        <v>7</v>
      </c>
      <c r="Y67" s="25">
        <f t="shared" si="9"/>
        <v>58</v>
      </c>
      <c r="Z67" s="25">
        <f t="shared" si="10"/>
        <v>123</v>
      </c>
      <c r="AA67" s="25">
        <f t="shared" si="11"/>
        <v>90</v>
      </c>
    </row>
    <row r="68" spans="2:27" ht="15">
      <c r="B68" s="19">
        <v>47</v>
      </c>
      <c r="C68" s="3" t="s">
        <v>36</v>
      </c>
      <c r="D68" s="4">
        <v>32</v>
      </c>
      <c r="E68" s="25">
        <v>38</v>
      </c>
      <c r="F68" s="6">
        <v>8</v>
      </c>
      <c r="G68" s="2">
        <v>9</v>
      </c>
      <c r="H68" s="2">
        <v>6</v>
      </c>
      <c r="I68" s="2">
        <v>7</v>
      </c>
      <c r="J68" s="2">
        <v>8</v>
      </c>
      <c r="K68" s="2">
        <v>6</v>
      </c>
      <c r="L68" s="2">
        <v>6</v>
      </c>
      <c r="M68" s="2">
        <v>9</v>
      </c>
      <c r="N68" s="5">
        <v>8</v>
      </c>
      <c r="O68" s="25">
        <f t="shared" si="8"/>
        <v>67</v>
      </c>
      <c r="P68" s="6">
        <v>6</v>
      </c>
      <c r="Q68" s="2">
        <v>8</v>
      </c>
      <c r="R68" s="2">
        <v>7</v>
      </c>
      <c r="S68" s="2">
        <v>4</v>
      </c>
      <c r="T68" s="2">
        <v>7</v>
      </c>
      <c r="U68" s="2">
        <v>11</v>
      </c>
      <c r="V68" s="2">
        <v>4</v>
      </c>
      <c r="W68" s="2">
        <v>7</v>
      </c>
      <c r="X68" s="5">
        <v>6</v>
      </c>
      <c r="Y68" s="25">
        <f t="shared" si="9"/>
        <v>60</v>
      </c>
      <c r="Z68" s="25">
        <f t="shared" si="10"/>
        <v>127</v>
      </c>
      <c r="AA68" s="25">
        <f t="shared" si="11"/>
        <v>89</v>
      </c>
    </row>
    <row r="69" spans="2:27" ht="15">
      <c r="B69" s="19">
        <v>48</v>
      </c>
      <c r="C69" s="3" t="s">
        <v>58</v>
      </c>
      <c r="D69" s="4">
        <v>30.7</v>
      </c>
      <c r="E69" s="25">
        <v>36</v>
      </c>
      <c r="F69" s="6">
        <v>8</v>
      </c>
      <c r="G69" s="2">
        <v>6</v>
      </c>
      <c r="H69" s="2">
        <v>8</v>
      </c>
      <c r="I69" s="2">
        <v>6</v>
      </c>
      <c r="J69" s="2">
        <v>7</v>
      </c>
      <c r="K69" s="2">
        <v>8</v>
      </c>
      <c r="L69" s="2">
        <v>8</v>
      </c>
      <c r="M69" s="2">
        <v>8</v>
      </c>
      <c r="N69" s="5">
        <v>8</v>
      </c>
      <c r="O69" s="25">
        <f t="shared" si="8"/>
        <v>67</v>
      </c>
      <c r="P69" s="6">
        <v>9</v>
      </c>
      <c r="Q69" s="2">
        <v>7</v>
      </c>
      <c r="R69" s="2">
        <v>6</v>
      </c>
      <c r="S69" s="2">
        <v>6</v>
      </c>
      <c r="T69" s="2">
        <v>7</v>
      </c>
      <c r="U69" s="2">
        <v>7</v>
      </c>
      <c r="V69" s="2">
        <v>6</v>
      </c>
      <c r="W69" s="120">
        <v>8</v>
      </c>
      <c r="X69" s="119">
        <v>9</v>
      </c>
      <c r="Y69" s="25">
        <f t="shared" si="9"/>
        <v>65</v>
      </c>
      <c r="Z69" s="25">
        <f t="shared" si="10"/>
        <v>132</v>
      </c>
      <c r="AA69" s="25">
        <f t="shared" si="11"/>
        <v>96</v>
      </c>
    </row>
    <row r="70" spans="2:27" ht="15">
      <c r="B70" s="19">
        <v>49</v>
      </c>
      <c r="C70" s="3" t="s">
        <v>86</v>
      </c>
      <c r="D70" s="4">
        <v>20.7</v>
      </c>
      <c r="E70" s="25">
        <v>24</v>
      </c>
      <c r="F70" s="6">
        <v>11</v>
      </c>
      <c r="G70" s="2">
        <v>7</v>
      </c>
      <c r="H70" s="2">
        <v>4</v>
      </c>
      <c r="I70" s="2">
        <v>6</v>
      </c>
      <c r="J70" s="2">
        <v>4</v>
      </c>
      <c r="K70" s="2">
        <v>6</v>
      </c>
      <c r="L70" s="2">
        <v>5</v>
      </c>
      <c r="M70" s="2">
        <v>9</v>
      </c>
      <c r="N70" s="5">
        <v>17</v>
      </c>
      <c r="O70" s="25">
        <f t="shared" si="8"/>
        <v>69</v>
      </c>
      <c r="P70" s="6">
        <v>6</v>
      </c>
      <c r="Q70" s="2">
        <v>5</v>
      </c>
      <c r="R70" s="2">
        <v>5</v>
      </c>
      <c r="S70" s="2">
        <v>7</v>
      </c>
      <c r="T70" s="2">
        <v>8</v>
      </c>
      <c r="U70" s="2">
        <v>6</v>
      </c>
      <c r="V70" s="2">
        <v>10</v>
      </c>
      <c r="W70" s="2">
        <v>7</v>
      </c>
      <c r="X70" s="5">
        <v>6</v>
      </c>
      <c r="Y70" s="25">
        <f t="shared" si="9"/>
        <v>60</v>
      </c>
      <c r="Z70" s="25">
        <f t="shared" si="10"/>
        <v>129</v>
      </c>
      <c r="AA70" s="25">
        <f t="shared" si="11"/>
        <v>105</v>
      </c>
    </row>
    <row r="71" spans="2:27" ht="15">
      <c r="B71" s="19">
        <v>50</v>
      </c>
      <c r="C71" s="3" t="s">
        <v>102</v>
      </c>
      <c r="D71" s="4">
        <v>34.6</v>
      </c>
      <c r="E71" s="25">
        <v>41</v>
      </c>
      <c r="F71" s="6">
        <v>6</v>
      </c>
      <c r="G71" s="2">
        <v>5</v>
      </c>
      <c r="H71" s="2">
        <v>7</v>
      </c>
      <c r="I71" s="2">
        <v>5</v>
      </c>
      <c r="J71" s="2">
        <v>6</v>
      </c>
      <c r="K71" s="2">
        <v>6</v>
      </c>
      <c r="L71" s="2">
        <v>5</v>
      </c>
      <c r="M71" s="2">
        <v>13</v>
      </c>
      <c r="N71" s="5">
        <v>11</v>
      </c>
      <c r="O71" s="25">
        <f t="shared" si="8"/>
        <v>64</v>
      </c>
      <c r="P71" s="6">
        <v>8</v>
      </c>
      <c r="Q71" s="2">
        <v>9</v>
      </c>
      <c r="R71" s="2">
        <v>7</v>
      </c>
      <c r="S71" s="2">
        <v>9</v>
      </c>
      <c r="T71" s="2">
        <v>7</v>
      </c>
      <c r="U71" s="2">
        <v>8</v>
      </c>
      <c r="V71" s="2">
        <v>5</v>
      </c>
      <c r="W71" s="2">
        <v>9</v>
      </c>
      <c r="X71" s="5">
        <v>7</v>
      </c>
      <c r="Y71" s="25">
        <f t="shared" si="9"/>
        <v>69</v>
      </c>
      <c r="Z71" s="25">
        <f t="shared" si="10"/>
        <v>133</v>
      </c>
      <c r="AA71" s="25">
        <f t="shared" si="11"/>
        <v>92</v>
      </c>
    </row>
    <row r="72" spans="2:27" ht="15">
      <c r="B72" s="19">
        <v>51</v>
      </c>
      <c r="C72" s="3" t="s">
        <v>69</v>
      </c>
      <c r="D72" s="4">
        <v>32.6</v>
      </c>
      <c r="E72" s="25">
        <v>39</v>
      </c>
      <c r="F72" s="6">
        <v>10</v>
      </c>
      <c r="G72" s="2">
        <v>9</v>
      </c>
      <c r="H72" s="2">
        <v>6</v>
      </c>
      <c r="I72" s="2">
        <v>7</v>
      </c>
      <c r="J72" s="2">
        <v>7</v>
      </c>
      <c r="K72" s="2">
        <v>8</v>
      </c>
      <c r="L72" s="2">
        <v>8</v>
      </c>
      <c r="M72" s="2">
        <v>9</v>
      </c>
      <c r="N72" s="5">
        <v>9</v>
      </c>
      <c r="O72" s="25">
        <f t="shared" si="8"/>
        <v>73</v>
      </c>
      <c r="P72" s="6">
        <v>7</v>
      </c>
      <c r="Q72" s="2">
        <v>7</v>
      </c>
      <c r="R72" s="2">
        <v>5</v>
      </c>
      <c r="S72" s="2">
        <v>5</v>
      </c>
      <c r="T72" s="2">
        <v>9</v>
      </c>
      <c r="U72" s="2">
        <v>8</v>
      </c>
      <c r="V72" s="2">
        <v>3</v>
      </c>
      <c r="W72" s="2">
        <v>8</v>
      </c>
      <c r="X72" s="5">
        <v>10</v>
      </c>
      <c r="Y72" s="25">
        <f t="shared" si="9"/>
        <v>62</v>
      </c>
      <c r="Z72" s="25">
        <f t="shared" si="10"/>
        <v>135</v>
      </c>
      <c r="AA72" s="25">
        <f t="shared" si="11"/>
        <v>96</v>
      </c>
    </row>
    <row r="73" spans="2:27" ht="15">
      <c r="B73" s="19">
        <v>52</v>
      </c>
      <c r="C73" s="3" t="s">
        <v>65</v>
      </c>
      <c r="D73" s="4">
        <v>33.2</v>
      </c>
      <c r="E73" s="25">
        <v>40</v>
      </c>
      <c r="F73" s="6">
        <v>18</v>
      </c>
      <c r="G73" s="2">
        <v>9</v>
      </c>
      <c r="H73" s="2">
        <v>12</v>
      </c>
      <c r="I73" s="2">
        <v>8</v>
      </c>
      <c r="J73" s="2">
        <v>5</v>
      </c>
      <c r="K73" s="2">
        <v>7</v>
      </c>
      <c r="L73" s="2">
        <v>5</v>
      </c>
      <c r="M73" s="2">
        <v>8</v>
      </c>
      <c r="N73" s="5">
        <v>10</v>
      </c>
      <c r="O73" s="25">
        <f t="shared" si="8"/>
        <v>82</v>
      </c>
      <c r="P73" s="6">
        <v>6</v>
      </c>
      <c r="Q73" s="2">
        <v>6</v>
      </c>
      <c r="R73" s="2">
        <v>5</v>
      </c>
      <c r="S73" s="2">
        <v>7</v>
      </c>
      <c r="T73" s="2">
        <v>9</v>
      </c>
      <c r="U73" s="2">
        <v>12</v>
      </c>
      <c r="V73" s="2">
        <v>9</v>
      </c>
      <c r="W73" s="2">
        <v>9</v>
      </c>
      <c r="X73" s="5">
        <v>7</v>
      </c>
      <c r="Y73" s="25">
        <f t="shared" si="9"/>
        <v>70</v>
      </c>
      <c r="Z73" s="25">
        <f t="shared" si="10"/>
        <v>152</v>
      </c>
      <c r="AA73" s="25">
        <f t="shared" si="11"/>
        <v>112</v>
      </c>
    </row>
    <row r="74" spans="2:27" ht="15">
      <c r="B74" s="19">
        <v>53</v>
      </c>
      <c r="C74" s="3" t="s">
        <v>80</v>
      </c>
      <c r="D74" s="4">
        <v>49</v>
      </c>
      <c r="E74" s="25">
        <v>43</v>
      </c>
      <c r="F74" s="6" t="s">
        <v>105</v>
      </c>
      <c r="G74" s="2"/>
      <c r="H74" s="2"/>
      <c r="I74" s="2"/>
      <c r="J74" s="2"/>
      <c r="K74" s="2"/>
      <c r="L74" s="2"/>
      <c r="M74" s="2"/>
      <c r="N74" s="5"/>
      <c r="O74" s="25">
        <f>SUM(F74:N74)</f>
        <v>0</v>
      </c>
      <c r="P74" s="6"/>
      <c r="Q74" s="2"/>
      <c r="R74" s="2"/>
      <c r="S74" s="2"/>
      <c r="T74" s="2"/>
      <c r="U74" s="2"/>
      <c r="V74" s="2"/>
      <c r="W74" s="2"/>
      <c r="X74" s="5"/>
      <c r="Y74" s="25">
        <f>SUM(P74:X74)</f>
        <v>0</v>
      </c>
      <c r="Z74" s="25">
        <f>SUM(Y74,O74)</f>
        <v>0</v>
      </c>
      <c r="AA74" s="25">
        <f>Z74-E74</f>
        <v>-43</v>
      </c>
    </row>
  </sheetData>
  <sheetProtection/>
  <mergeCells count="1">
    <mergeCell ref="C2:C3"/>
  </mergeCells>
  <conditionalFormatting sqref="G22:G73">
    <cfRule type="colorScale" priority="1" dxfId="0">
      <colorScale>
        <cfvo type="formula" val="&quot;&lt;4&quot;"/>
        <cfvo type="formula" val="&quot;&gt;4&quot;"/>
        <color rgb="FFFF0000"/>
        <color rgb="FF002060"/>
      </colorScale>
    </cfRule>
    <cfRule type="colorScale" priority="2" dxfId="0">
      <colorScale>
        <cfvo type="formula" val="&quot;&lt;4&quot;"/>
        <cfvo type="formula" val="&quot;&gt;4&quot;"/>
        <color rgb="FFFF7128"/>
        <color theme="1"/>
      </colorScale>
    </cfRule>
  </conditionalFormatting>
  <printOptions horizontalCentered="1"/>
  <pageMargins left="0" right="0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74"/>
  <sheetViews>
    <sheetView zoomScale="130" zoomScaleNormal="130" zoomScalePageLayoutView="0" workbookViewId="0" topLeftCell="B20">
      <selection activeCell="AD35" sqref="AD35"/>
    </sheetView>
  </sheetViews>
  <sheetFormatPr defaultColWidth="9.140625" defaultRowHeight="15"/>
  <cols>
    <col min="1" max="1" width="4.00390625" style="0" customWidth="1"/>
    <col min="2" max="2" width="3.00390625" style="0" bestFit="1" customWidth="1"/>
    <col min="3" max="3" width="21.421875" style="0" bestFit="1" customWidth="1"/>
    <col min="4" max="4" width="4.8515625" style="1" customWidth="1"/>
    <col min="5" max="5" width="5.57421875" style="26" bestFit="1" customWidth="1"/>
    <col min="6" max="14" width="4.8515625" style="0" customWidth="1"/>
    <col min="15" max="15" width="4.8515625" style="26" customWidth="1"/>
    <col min="16" max="24" width="4.8515625" style="0" customWidth="1"/>
    <col min="25" max="26" width="4.8515625" style="26" customWidth="1"/>
    <col min="27" max="27" width="5.8515625" style="26" bestFit="1" customWidth="1"/>
  </cols>
  <sheetData>
    <row r="2" spans="3:27" ht="15">
      <c r="C2" s="163" t="s">
        <v>7</v>
      </c>
      <c r="D2" s="11"/>
      <c r="E2" s="22"/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11">
        <v>9</v>
      </c>
      <c r="O2" s="22"/>
      <c r="P2" s="11">
        <v>10</v>
      </c>
      <c r="Q2" s="11">
        <v>11</v>
      </c>
      <c r="R2" s="11">
        <v>12</v>
      </c>
      <c r="S2" s="11">
        <v>13</v>
      </c>
      <c r="T2" s="11">
        <v>14</v>
      </c>
      <c r="U2" s="11">
        <v>15</v>
      </c>
      <c r="V2" s="11">
        <v>16</v>
      </c>
      <c r="W2" s="11">
        <v>17</v>
      </c>
      <c r="X2" s="11">
        <v>18</v>
      </c>
      <c r="Y2" s="22"/>
      <c r="Z2" s="22"/>
      <c r="AA2" s="22"/>
    </row>
    <row r="3" spans="2:27" ht="15">
      <c r="B3" s="13"/>
      <c r="C3" s="164"/>
      <c r="D3" s="15"/>
      <c r="E3" s="23" t="s">
        <v>6</v>
      </c>
      <c r="F3" s="14">
        <v>4</v>
      </c>
      <c r="G3" s="14">
        <v>4</v>
      </c>
      <c r="H3" s="14">
        <v>4</v>
      </c>
      <c r="I3" s="14">
        <v>3</v>
      </c>
      <c r="J3" s="14">
        <v>4</v>
      </c>
      <c r="K3" s="14">
        <v>4</v>
      </c>
      <c r="L3" s="14">
        <v>3</v>
      </c>
      <c r="M3" s="14">
        <v>4</v>
      </c>
      <c r="N3" s="14">
        <v>4</v>
      </c>
      <c r="O3" s="27">
        <f>SUM(F3:N3)</f>
        <v>34</v>
      </c>
      <c r="P3" s="14">
        <v>4</v>
      </c>
      <c r="Q3" s="14">
        <v>4</v>
      </c>
      <c r="R3" s="14">
        <v>3</v>
      </c>
      <c r="S3" s="14">
        <v>5</v>
      </c>
      <c r="T3" s="14">
        <v>4</v>
      </c>
      <c r="U3" s="14">
        <v>4</v>
      </c>
      <c r="V3" s="14">
        <v>4</v>
      </c>
      <c r="W3" s="14">
        <v>3</v>
      </c>
      <c r="X3" s="14">
        <v>4</v>
      </c>
      <c r="Y3" s="27">
        <f>SUM(P3:X3)</f>
        <v>35</v>
      </c>
      <c r="Z3" s="27">
        <f>SUM(Y3,O3)</f>
        <v>69</v>
      </c>
      <c r="AA3" s="27"/>
    </row>
    <row r="4" spans="2:27" ht="15.75" thickBot="1">
      <c r="B4" s="64"/>
      <c r="C4" s="65" t="s">
        <v>17</v>
      </c>
      <c r="D4" s="65" t="s">
        <v>1</v>
      </c>
      <c r="E4" s="62" t="s">
        <v>10</v>
      </c>
      <c r="F4" s="63">
        <v>10</v>
      </c>
      <c r="G4" s="63">
        <v>15</v>
      </c>
      <c r="H4" s="63">
        <v>6</v>
      </c>
      <c r="I4" s="63">
        <v>18</v>
      </c>
      <c r="J4" s="63">
        <v>2</v>
      </c>
      <c r="K4" s="63">
        <v>8</v>
      </c>
      <c r="L4" s="63">
        <v>4</v>
      </c>
      <c r="M4" s="63">
        <v>1</v>
      </c>
      <c r="N4" s="63">
        <v>14</v>
      </c>
      <c r="O4" s="62" t="s">
        <v>3</v>
      </c>
      <c r="P4" s="63">
        <v>9</v>
      </c>
      <c r="Q4" s="63">
        <v>16</v>
      </c>
      <c r="R4" s="63">
        <v>5</v>
      </c>
      <c r="S4" s="63">
        <v>3</v>
      </c>
      <c r="T4" s="63">
        <v>7</v>
      </c>
      <c r="U4" s="63">
        <v>13</v>
      </c>
      <c r="V4" s="63">
        <v>17</v>
      </c>
      <c r="W4" s="63">
        <v>11</v>
      </c>
      <c r="X4" s="63">
        <v>12</v>
      </c>
      <c r="Y4" s="62" t="s">
        <v>2</v>
      </c>
      <c r="Z4" s="62" t="s">
        <v>4</v>
      </c>
      <c r="AA4" s="62" t="s">
        <v>11</v>
      </c>
    </row>
    <row r="5" spans="2:27" ht="15.75" thickTop="1">
      <c r="B5" s="18">
        <v>1</v>
      </c>
      <c r="C5" s="7" t="s">
        <v>41</v>
      </c>
      <c r="D5" s="12">
        <v>10.2</v>
      </c>
      <c r="E5" s="24">
        <v>10</v>
      </c>
      <c r="F5" s="8">
        <v>6</v>
      </c>
      <c r="G5" s="9">
        <v>5</v>
      </c>
      <c r="H5" s="9">
        <v>5</v>
      </c>
      <c r="I5" s="9">
        <v>5</v>
      </c>
      <c r="J5" s="9">
        <v>6</v>
      </c>
      <c r="K5" s="9">
        <v>8</v>
      </c>
      <c r="L5" s="9">
        <v>5</v>
      </c>
      <c r="M5" s="9">
        <v>5</v>
      </c>
      <c r="N5" s="10">
        <v>4</v>
      </c>
      <c r="O5" s="24">
        <f aca="true" t="shared" si="0" ref="O5:O19">SUM(F5:N5)</f>
        <v>49</v>
      </c>
      <c r="P5" s="8">
        <v>4</v>
      </c>
      <c r="Q5" s="9">
        <v>5</v>
      </c>
      <c r="R5" s="9">
        <v>4</v>
      </c>
      <c r="S5" s="9">
        <v>7</v>
      </c>
      <c r="T5" s="9">
        <v>4</v>
      </c>
      <c r="U5" s="9">
        <v>5</v>
      </c>
      <c r="V5" s="9">
        <v>5</v>
      </c>
      <c r="W5" s="9">
        <v>6</v>
      </c>
      <c r="X5" s="10">
        <v>5</v>
      </c>
      <c r="Y5" s="24">
        <f aca="true" t="shared" si="1" ref="Y5:Y19">SUM(P5:X5)</f>
        <v>45</v>
      </c>
      <c r="Z5" s="24">
        <f aca="true" t="shared" si="2" ref="Z5:Z19">SUM(Y5,O5)</f>
        <v>94</v>
      </c>
      <c r="AA5" s="24">
        <f aca="true" t="shared" si="3" ref="AA5:AA19">Z5-E5</f>
        <v>84</v>
      </c>
    </row>
    <row r="6" spans="2:27" ht="15">
      <c r="B6" s="18">
        <v>2</v>
      </c>
      <c r="C6" s="7" t="s">
        <v>43</v>
      </c>
      <c r="D6" s="12">
        <v>20</v>
      </c>
      <c r="E6" s="24">
        <v>21</v>
      </c>
      <c r="F6" s="6">
        <v>5</v>
      </c>
      <c r="G6" s="2">
        <v>5</v>
      </c>
      <c r="H6" s="2">
        <v>5</v>
      </c>
      <c r="I6" s="2">
        <v>3</v>
      </c>
      <c r="J6" s="2">
        <v>6</v>
      </c>
      <c r="K6" s="2">
        <v>4</v>
      </c>
      <c r="L6" s="2">
        <v>4</v>
      </c>
      <c r="M6" s="2">
        <v>7</v>
      </c>
      <c r="N6" s="5">
        <v>5</v>
      </c>
      <c r="O6" s="24">
        <f t="shared" si="0"/>
        <v>44</v>
      </c>
      <c r="P6" s="6">
        <v>6</v>
      </c>
      <c r="Q6" s="2">
        <v>4</v>
      </c>
      <c r="R6" s="2">
        <v>5</v>
      </c>
      <c r="S6" s="2">
        <v>7</v>
      </c>
      <c r="T6" s="2">
        <v>6</v>
      </c>
      <c r="U6" s="2">
        <v>4</v>
      </c>
      <c r="V6" s="2">
        <v>6</v>
      </c>
      <c r="W6" s="2">
        <v>5</v>
      </c>
      <c r="X6" s="5">
        <v>8</v>
      </c>
      <c r="Y6" s="24">
        <f t="shared" si="1"/>
        <v>51</v>
      </c>
      <c r="Z6" s="25">
        <f t="shared" si="2"/>
        <v>95</v>
      </c>
      <c r="AA6" s="24">
        <f t="shared" si="3"/>
        <v>74</v>
      </c>
    </row>
    <row r="7" spans="2:27" ht="15">
      <c r="B7" s="18">
        <v>3</v>
      </c>
      <c r="C7" s="7" t="s">
        <v>42</v>
      </c>
      <c r="D7" s="12">
        <v>14.8</v>
      </c>
      <c r="E7" s="24">
        <v>15</v>
      </c>
      <c r="F7" s="6">
        <v>5</v>
      </c>
      <c r="G7" s="2">
        <v>6</v>
      </c>
      <c r="H7" s="2">
        <v>5</v>
      </c>
      <c r="I7" s="2">
        <v>4</v>
      </c>
      <c r="J7" s="2">
        <v>5</v>
      </c>
      <c r="K7" s="2">
        <v>4</v>
      </c>
      <c r="L7" s="2">
        <v>4</v>
      </c>
      <c r="M7" s="2">
        <v>6</v>
      </c>
      <c r="N7" s="5">
        <v>7</v>
      </c>
      <c r="O7" s="24">
        <f t="shared" si="0"/>
        <v>46</v>
      </c>
      <c r="P7" s="6">
        <v>7</v>
      </c>
      <c r="Q7" s="2">
        <v>4</v>
      </c>
      <c r="R7" s="2">
        <v>4</v>
      </c>
      <c r="S7" s="2">
        <v>8</v>
      </c>
      <c r="T7" s="2">
        <v>8</v>
      </c>
      <c r="U7" s="2">
        <v>4</v>
      </c>
      <c r="V7" s="2">
        <v>5</v>
      </c>
      <c r="W7" s="2">
        <v>4</v>
      </c>
      <c r="X7" s="5">
        <v>7</v>
      </c>
      <c r="Y7" s="24">
        <f t="shared" si="1"/>
        <v>51</v>
      </c>
      <c r="Z7" s="25">
        <f t="shared" si="2"/>
        <v>97</v>
      </c>
      <c r="AA7" s="24">
        <f t="shared" si="3"/>
        <v>82</v>
      </c>
    </row>
    <row r="8" spans="2:27" ht="15">
      <c r="B8" s="18">
        <v>4</v>
      </c>
      <c r="C8" s="7" t="s">
        <v>44</v>
      </c>
      <c r="D8" s="12">
        <v>17</v>
      </c>
      <c r="E8" s="24">
        <v>17</v>
      </c>
      <c r="F8" s="6">
        <v>6</v>
      </c>
      <c r="G8" s="2">
        <v>7</v>
      </c>
      <c r="H8" s="2">
        <v>4</v>
      </c>
      <c r="I8" s="2">
        <v>5</v>
      </c>
      <c r="J8" s="2">
        <v>6</v>
      </c>
      <c r="K8" s="2">
        <v>6</v>
      </c>
      <c r="L8" s="2">
        <v>4</v>
      </c>
      <c r="M8" s="2">
        <v>5</v>
      </c>
      <c r="N8" s="5">
        <v>4</v>
      </c>
      <c r="O8" s="24">
        <f t="shared" si="0"/>
        <v>47</v>
      </c>
      <c r="P8" s="6">
        <v>5</v>
      </c>
      <c r="Q8" s="2">
        <v>5</v>
      </c>
      <c r="R8" s="2">
        <v>4</v>
      </c>
      <c r="S8" s="2">
        <v>6</v>
      </c>
      <c r="T8" s="2">
        <v>12</v>
      </c>
      <c r="U8" s="2">
        <v>4</v>
      </c>
      <c r="V8" s="2">
        <v>5</v>
      </c>
      <c r="W8" s="2">
        <v>5</v>
      </c>
      <c r="X8" s="5">
        <v>6</v>
      </c>
      <c r="Y8" s="24">
        <f t="shared" si="1"/>
        <v>52</v>
      </c>
      <c r="Z8" s="25">
        <f t="shared" si="2"/>
        <v>99</v>
      </c>
      <c r="AA8" s="24">
        <f t="shared" si="3"/>
        <v>82</v>
      </c>
    </row>
    <row r="9" spans="2:27" ht="15">
      <c r="B9" s="18">
        <v>5</v>
      </c>
      <c r="C9" s="7" t="s">
        <v>37</v>
      </c>
      <c r="D9" s="12">
        <v>27.4</v>
      </c>
      <c r="E9" s="24">
        <v>29</v>
      </c>
      <c r="F9" s="8">
        <v>6</v>
      </c>
      <c r="G9" s="9">
        <v>5</v>
      </c>
      <c r="H9" s="9">
        <v>5</v>
      </c>
      <c r="I9" s="9">
        <v>5</v>
      </c>
      <c r="J9" s="9">
        <v>7</v>
      </c>
      <c r="K9" s="9">
        <v>5</v>
      </c>
      <c r="L9" s="9">
        <v>4</v>
      </c>
      <c r="M9" s="9">
        <v>5</v>
      </c>
      <c r="N9" s="10">
        <v>4</v>
      </c>
      <c r="O9" s="24">
        <f t="shared" si="0"/>
        <v>46</v>
      </c>
      <c r="P9" s="8">
        <v>6</v>
      </c>
      <c r="Q9" s="9">
        <v>5</v>
      </c>
      <c r="R9" s="9">
        <v>4</v>
      </c>
      <c r="S9" s="9">
        <v>7</v>
      </c>
      <c r="T9" s="9">
        <v>7</v>
      </c>
      <c r="U9" s="9">
        <v>5</v>
      </c>
      <c r="V9" s="9">
        <v>12</v>
      </c>
      <c r="W9" s="9">
        <v>3</v>
      </c>
      <c r="X9" s="10">
        <v>7</v>
      </c>
      <c r="Y9" s="24">
        <f t="shared" si="1"/>
        <v>56</v>
      </c>
      <c r="Z9" s="25">
        <f t="shared" si="2"/>
        <v>102</v>
      </c>
      <c r="AA9" s="24">
        <f t="shared" si="3"/>
        <v>73</v>
      </c>
    </row>
    <row r="10" spans="2:27" ht="15">
      <c r="B10" s="18">
        <v>6</v>
      </c>
      <c r="C10" s="7" t="s">
        <v>18</v>
      </c>
      <c r="D10" s="12">
        <v>23.8</v>
      </c>
      <c r="E10" s="24">
        <v>25</v>
      </c>
      <c r="F10" s="8">
        <v>5</v>
      </c>
      <c r="G10" s="9">
        <v>7</v>
      </c>
      <c r="H10" s="9">
        <v>8</v>
      </c>
      <c r="I10" s="9">
        <v>4</v>
      </c>
      <c r="J10" s="9">
        <v>6</v>
      </c>
      <c r="K10" s="9">
        <v>6</v>
      </c>
      <c r="L10" s="9">
        <v>3</v>
      </c>
      <c r="M10" s="9">
        <v>6</v>
      </c>
      <c r="N10" s="10">
        <v>5</v>
      </c>
      <c r="O10" s="24">
        <f t="shared" si="0"/>
        <v>50</v>
      </c>
      <c r="P10" s="8">
        <v>6</v>
      </c>
      <c r="Q10" s="9">
        <v>4</v>
      </c>
      <c r="R10" s="9">
        <v>5</v>
      </c>
      <c r="S10" s="9">
        <v>10</v>
      </c>
      <c r="T10" s="9">
        <v>8</v>
      </c>
      <c r="U10" s="9">
        <v>5</v>
      </c>
      <c r="V10" s="9">
        <v>5</v>
      </c>
      <c r="W10" s="9">
        <v>5</v>
      </c>
      <c r="X10" s="10">
        <v>8</v>
      </c>
      <c r="Y10" s="24">
        <f t="shared" si="1"/>
        <v>56</v>
      </c>
      <c r="Z10" s="25">
        <f t="shared" si="2"/>
        <v>106</v>
      </c>
      <c r="AA10" s="24">
        <f t="shared" si="3"/>
        <v>81</v>
      </c>
    </row>
    <row r="11" spans="2:27" ht="15">
      <c r="B11" s="18">
        <v>7</v>
      </c>
      <c r="C11" s="7" t="s">
        <v>19</v>
      </c>
      <c r="D11" s="12">
        <v>25.9</v>
      </c>
      <c r="E11" s="24">
        <v>27</v>
      </c>
      <c r="F11" s="8">
        <v>6</v>
      </c>
      <c r="G11" s="9">
        <v>7</v>
      </c>
      <c r="H11" s="9">
        <v>7</v>
      </c>
      <c r="I11" s="9">
        <v>3</v>
      </c>
      <c r="J11" s="9">
        <v>5</v>
      </c>
      <c r="K11" s="9">
        <v>2</v>
      </c>
      <c r="L11" s="9">
        <v>6</v>
      </c>
      <c r="M11" s="9">
        <v>7</v>
      </c>
      <c r="N11" s="10">
        <v>5</v>
      </c>
      <c r="O11" s="24">
        <f t="shared" si="0"/>
        <v>48</v>
      </c>
      <c r="P11" s="8">
        <v>7</v>
      </c>
      <c r="Q11" s="9">
        <v>4</v>
      </c>
      <c r="R11" s="9">
        <v>5</v>
      </c>
      <c r="S11" s="9">
        <v>12</v>
      </c>
      <c r="T11" s="9">
        <v>8</v>
      </c>
      <c r="U11" s="9">
        <v>7</v>
      </c>
      <c r="V11" s="9">
        <v>7</v>
      </c>
      <c r="W11" s="9">
        <v>4</v>
      </c>
      <c r="X11" s="10">
        <v>5</v>
      </c>
      <c r="Y11" s="24">
        <f t="shared" si="1"/>
        <v>59</v>
      </c>
      <c r="Z11" s="25">
        <f t="shared" si="2"/>
        <v>107</v>
      </c>
      <c r="AA11" s="24">
        <f t="shared" si="3"/>
        <v>80</v>
      </c>
    </row>
    <row r="12" spans="2:27" ht="15">
      <c r="B12" s="18">
        <v>8</v>
      </c>
      <c r="C12" s="7" t="s">
        <v>21</v>
      </c>
      <c r="D12" s="12">
        <v>26.2</v>
      </c>
      <c r="E12" s="24">
        <v>27</v>
      </c>
      <c r="F12" s="8">
        <v>5</v>
      </c>
      <c r="G12" s="9">
        <v>9</v>
      </c>
      <c r="H12" s="9">
        <v>6</v>
      </c>
      <c r="I12" s="9">
        <v>5</v>
      </c>
      <c r="J12" s="9">
        <v>6</v>
      </c>
      <c r="K12" s="9">
        <v>5</v>
      </c>
      <c r="L12" s="9">
        <v>4</v>
      </c>
      <c r="M12" s="9">
        <v>8</v>
      </c>
      <c r="N12" s="10">
        <v>4</v>
      </c>
      <c r="O12" s="24">
        <f t="shared" si="0"/>
        <v>52</v>
      </c>
      <c r="P12" s="8">
        <v>5</v>
      </c>
      <c r="Q12" s="9">
        <v>6</v>
      </c>
      <c r="R12" s="9">
        <v>9</v>
      </c>
      <c r="S12" s="9">
        <v>8</v>
      </c>
      <c r="T12" s="9">
        <v>7</v>
      </c>
      <c r="U12" s="9">
        <v>5</v>
      </c>
      <c r="V12" s="9">
        <v>6</v>
      </c>
      <c r="W12" s="9">
        <v>5</v>
      </c>
      <c r="X12" s="10">
        <v>5</v>
      </c>
      <c r="Y12" s="24">
        <f t="shared" si="1"/>
        <v>56</v>
      </c>
      <c r="Z12" s="25">
        <f t="shared" si="2"/>
        <v>108</v>
      </c>
      <c r="AA12" s="24">
        <f t="shared" si="3"/>
        <v>81</v>
      </c>
    </row>
    <row r="13" spans="2:27" ht="15">
      <c r="B13" s="18">
        <v>9</v>
      </c>
      <c r="C13" s="7" t="s">
        <v>81</v>
      </c>
      <c r="D13" s="12">
        <v>25.4</v>
      </c>
      <c r="E13" s="24">
        <v>27</v>
      </c>
      <c r="F13" s="8">
        <v>7</v>
      </c>
      <c r="G13" s="9">
        <v>6</v>
      </c>
      <c r="H13" s="9">
        <v>5</v>
      </c>
      <c r="I13" s="9">
        <v>5</v>
      </c>
      <c r="J13" s="9">
        <v>5</v>
      </c>
      <c r="K13" s="9">
        <v>6</v>
      </c>
      <c r="L13" s="9">
        <v>4</v>
      </c>
      <c r="M13" s="9">
        <v>7</v>
      </c>
      <c r="N13" s="10">
        <v>6</v>
      </c>
      <c r="O13" s="24">
        <f t="shared" si="0"/>
        <v>51</v>
      </c>
      <c r="P13" s="8">
        <v>5</v>
      </c>
      <c r="Q13" s="9">
        <v>7</v>
      </c>
      <c r="R13" s="9">
        <v>5</v>
      </c>
      <c r="S13" s="9">
        <v>12</v>
      </c>
      <c r="T13" s="9">
        <v>9</v>
      </c>
      <c r="U13" s="9">
        <v>6</v>
      </c>
      <c r="V13" s="9">
        <v>5</v>
      </c>
      <c r="W13" s="9">
        <v>5</v>
      </c>
      <c r="X13" s="10">
        <v>7</v>
      </c>
      <c r="Y13" s="24">
        <f t="shared" si="1"/>
        <v>61</v>
      </c>
      <c r="Z13" s="25">
        <f t="shared" si="2"/>
        <v>112</v>
      </c>
      <c r="AA13" s="24">
        <f t="shared" si="3"/>
        <v>85</v>
      </c>
    </row>
    <row r="14" spans="2:27" ht="15">
      <c r="B14" s="18">
        <v>10</v>
      </c>
      <c r="C14" s="7" t="s">
        <v>103</v>
      </c>
      <c r="D14" s="12">
        <v>21.4</v>
      </c>
      <c r="E14" s="24">
        <v>22</v>
      </c>
      <c r="F14" s="8">
        <v>6</v>
      </c>
      <c r="G14" s="9">
        <v>6</v>
      </c>
      <c r="H14" s="9">
        <v>5</v>
      </c>
      <c r="I14" s="9">
        <v>5</v>
      </c>
      <c r="J14" s="9">
        <v>7</v>
      </c>
      <c r="K14" s="9">
        <v>9</v>
      </c>
      <c r="L14" s="9">
        <v>5</v>
      </c>
      <c r="M14" s="9">
        <v>7</v>
      </c>
      <c r="N14" s="10">
        <v>7</v>
      </c>
      <c r="O14" s="24">
        <f t="shared" si="0"/>
        <v>57</v>
      </c>
      <c r="P14" s="8">
        <v>5</v>
      </c>
      <c r="Q14" s="9">
        <v>9</v>
      </c>
      <c r="R14" s="9">
        <v>4</v>
      </c>
      <c r="S14" s="9">
        <v>10</v>
      </c>
      <c r="T14" s="9">
        <v>8</v>
      </c>
      <c r="U14" s="9">
        <v>6</v>
      </c>
      <c r="V14" s="9">
        <v>7</v>
      </c>
      <c r="W14" s="9">
        <v>4</v>
      </c>
      <c r="X14" s="10">
        <v>6</v>
      </c>
      <c r="Y14" s="24">
        <f t="shared" si="1"/>
        <v>59</v>
      </c>
      <c r="Z14" s="25">
        <f t="shared" si="2"/>
        <v>116</v>
      </c>
      <c r="AA14" s="24">
        <f t="shared" si="3"/>
        <v>94</v>
      </c>
    </row>
    <row r="15" spans="2:27" ht="15">
      <c r="B15" s="18">
        <v>11</v>
      </c>
      <c r="C15" s="7" t="s">
        <v>34</v>
      </c>
      <c r="D15" s="12">
        <v>25.6</v>
      </c>
      <c r="E15" s="24">
        <v>27</v>
      </c>
      <c r="F15" s="8">
        <v>9</v>
      </c>
      <c r="G15" s="9">
        <v>7</v>
      </c>
      <c r="H15" s="9">
        <v>7</v>
      </c>
      <c r="I15" s="9">
        <v>5</v>
      </c>
      <c r="J15" s="9">
        <v>6</v>
      </c>
      <c r="K15" s="9">
        <v>6</v>
      </c>
      <c r="L15" s="9">
        <v>4</v>
      </c>
      <c r="M15" s="9">
        <v>6</v>
      </c>
      <c r="N15" s="10">
        <v>6</v>
      </c>
      <c r="O15" s="24">
        <f t="shared" si="0"/>
        <v>56</v>
      </c>
      <c r="P15" s="8">
        <v>11</v>
      </c>
      <c r="Q15" s="9">
        <v>5</v>
      </c>
      <c r="R15" s="9">
        <v>4</v>
      </c>
      <c r="S15" s="9">
        <v>8</v>
      </c>
      <c r="T15" s="9">
        <v>7</v>
      </c>
      <c r="U15" s="9">
        <v>7</v>
      </c>
      <c r="V15" s="9">
        <v>5</v>
      </c>
      <c r="W15" s="9">
        <v>7</v>
      </c>
      <c r="X15" s="10">
        <v>6</v>
      </c>
      <c r="Y15" s="24">
        <f t="shared" si="1"/>
        <v>60</v>
      </c>
      <c r="Z15" s="25">
        <f t="shared" si="2"/>
        <v>116</v>
      </c>
      <c r="AA15" s="24">
        <f t="shared" si="3"/>
        <v>89</v>
      </c>
    </row>
    <row r="16" spans="2:27" ht="15">
      <c r="B16" s="18">
        <v>12</v>
      </c>
      <c r="C16" s="7" t="s">
        <v>53</v>
      </c>
      <c r="D16" s="12">
        <v>21.1</v>
      </c>
      <c r="E16" s="24">
        <v>22</v>
      </c>
      <c r="F16" s="8">
        <v>5</v>
      </c>
      <c r="G16" s="9">
        <v>4</v>
      </c>
      <c r="H16" s="9">
        <v>6</v>
      </c>
      <c r="I16" s="9">
        <v>5</v>
      </c>
      <c r="J16" s="9">
        <v>8</v>
      </c>
      <c r="K16" s="9">
        <v>12</v>
      </c>
      <c r="L16" s="9">
        <v>4</v>
      </c>
      <c r="M16" s="9">
        <v>6</v>
      </c>
      <c r="N16" s="10">
        <v>8</v>
      </c>
      <c r="O16" s="24">
        <f t="shared" si="0"/>
        <v>58</v>
      </c>
      <c r="P16" s="8">
        <v>11</v>
      </c>
      <c r="Q16" s="9">
        <v>5</v>
      </c>
      <c r="R16" s="9">
        <v>5</v>
      </c>
      <c r="S16" s="9">
        <v>12</v>
      </c>
      <c r="T16" s="9">
        <v>9</v>
      </c>
      <c r="U16" s="9">
        <v>7</v>
      </c>
      <c r="V16" s="9">
        <v>5</v>
      </c>
      <c r="W16" s="9">
        <v>4</v>
      </c>
      <c r="X16" s="10">
        <v>6</v>
      </c>
      <c r="Y16" s="24">
        <f t="shared" si="1"/>
        <v>64</v>
      </c>
      <c r="Z16" s="25">
        <f t="shared" si="2"/>
        <v>122</v>
      </c>
      <c r="AA16" s="24">
        <f t="shared" si="3"/>
        <v>100</v>
      </c>
    </row>
    <row r="17" spans="2:27" ht="15">
      <c r="B17" s="18">
        <v>13</v>
      </c>
      <c r="C17" s="7" t="s">
        <v>20</v>
      </c>
      <c r="D17" s="12">
        <v>34.4</v>
      </c>
      <c r="E17" s="24">
        <v>37</v>
      </c>
      <c r="F17" s="8">
        <v>9</v>
      </c>
      <c r="G17" s="9">
        <v>5</v>
      </c>
      <c r="H17" s="9">
        <v>9</v>
      </c>
      <c r="I17" s="9">
        <v>4</v>
      </c>
      <c r="J17" s="9">
        <v>7</v>
      </c>
      <c r="K17" s="9">
        <v>7</v>
      </c>
      <c r="L17" s="9">
        <v>5</v>
      </c>
      <c r="M17" s="9">
        <v>9</v>
      </c>
      <c r="N17" s="10">
        <v>9</v>
      </c>
      <c r="O17" s="24">
        <f t="shared" si="0"/>
        <v>64</v>
      </c>
      <c r="P17" s="8">
        <v>10</v>
      </c>
      <c r="Q17" s="9">
        <v>6</v>
      </c>
      <c r="R17" s="9">
        <v>5</v>
      </c>
      <c r="S17" s="9">
        <v>9</v>
      </c>
      <c r="T17" s="9">
        <v>6</v>
      </c>
      <c r="U17" s="9">
        <v>6</v>
      </c>
      <c r="V17" s="9">
        <v>6</v>
      </c>
      <c r="W17" s="9">
        <v>7</v>
      </c>
      <c r="X17" s="10">
        <v>6</v>
      </c>
      <c r="Y17" s="24">
        <f t="shared" si="1"/>
        <v>61</v>
      </c>
      <c r="Z17" s="25">
        <f t="shared" si="2"/>
        <v>125</v>
      </c>
      <c r="AA17" s="24">
        <f t="shared" si="3"/>
        <v>88</v>
      </c>
    </row>
    <row r="18" spans="2:27" ht="15">
      <c r="B18" s="18">
        <v>14</v>
      </c>
      <c r="C18" s="7" t="s">
        <v>40</v>
      </c>
      <c r="D18" s="12">
        <v>54</v>
      </c>
      <c r="E18" s="24">
        <v>38</v>
      </c>
      <c r="F18" s="8">
        <v>7</v>
      </c>
      <c r="G18" s="9">
        <v>8</v>
      </c>
      <c r="H18" s="9">
        <v>6</v>
      </c>
      <c r="I18" s="9">
        <v>5</v>
      </c>
      <c r="J18" s="9">
        <v>9</v>
      </c>
      <c r="K18" s="9">
        <v>8</v>
      </c>
      <c r="L18" s="9">
        <v>3</v>
      </c>
      <c r="M18" s="9">
        <v>12</v>
      </c>
      <c r="N18" s="10">
        <v>6</v>
      </c>
      <c r="O18" s="24">
        <f t="shared" si="0"/>
        <v>64</v>
      </c>
      <c r="P18" s="8">
        <v>8</v>
      </c>
      <c r="Q18" s="9">
        <v>5</v>
      </c>
      <c r="R18" s="9">
        <v>6</v>
      </c>
      <c r="S18" s="9">
        <v>15</v>
      </c>
      <c r="T18" s="9">
        <v>6</v>
      </c>
      <c r="U18" s="9">
        <v>5</v>
      </c>
      <c r="V18" s="9">
        <v>4</v>
      </c>
      <c r="W18" s="9">
        <v>5</v>
      </c>
      <c r="X18" s="10">
        <v>11</v>
      </c>
      <c r="Y18" s="24">
        <f t="shared" si="1"/>
        <v>65</v>
      </c>
      <c r="Z18" s="25">
        <f t="shared" si="2"/>
        <v>129</v>
      </c>
      <c r="AA18" s="24">
        <f t="shared" si="3"/>
        <v>91</v>
      </c>
    </row>
    <row r="19" spans="2:27" ht="15">
      <c r="B19" s="97">
        <v>15</v>
      </c>
      <c r="C19" s="98" t="s">
        <v>72</v>
      </c>
      <c r="D19" s="99">
        <v>54</v>
      </c>
      <c r="E19" s="100">
        <v>38</v>
      </c>
      <c r="F19" s="101">
        <v>7</v>
      </c>
      <c r="G19" s="102">
        <v>7</v>
      </c>
      <c r="H19" s="102">
        <v>6</v>
      </c>
      <c r="I19" s="102">
        <v>4</v>
      </c>
      <c r="J19" s="102">
        <v>10</v>
      </c>
      <c r="K19" s="102">
        <v>9</v>
      </c>
      <c r="L19" s="102">
        <v>6</v>
      </c>
      <c r="M19" s="102">
        <v>8</v>
      </c>
      <c r="N19" s="103">
        <v>8</v>
      </c>
      <c r="O19" s="100">
        <f t="shared" si="0"/>
        <v>65</v>
      </c>
      <c r="P19" s="101">
        <v>7</v>
      </c>
      <c r="Q19" s="102">
        <v>13</v>
      </c>
      <c r="R19" s="102">
        <v>8</v>
      </c>
      <c r="S19" s="102">
        <v>12</v>
      </c>
      <c r="T19" s="102">
        <v>7</v>
      </c>
      <c r="U19" s="102">
        <v>8</v>
      </c>
      <c r="V19" s="102">
        <v>7</v>
      </c>
      <c r="W19" s="102">
        <v>7</v>
      </c>
      <c r="X19" s="103">
        <v>11</v>
      </c>
      <c r="Y19" s="100">
        <f t="shared" si="1"/>
        <v>80</v>
      </c>
      <c r="Z19" s="104">
        <f t="shared" si="2"/>
        <v>145</v>
      </c>
      <c r="AA19" s="24">
        <f t="shared" si="3"/>
        <v>107</v>
      </c>
    </row>
    <row r="20" spans="2:27" s="117" customFormat="1" ht="15">
      <c r="B20" s="113"/>
      <c r="C20" s="114"/>
      <c r="D20" s="115"/>
      <c r="E20" s="116"/>
      <c r="O20" s="116"/>
      <c r="Y20" s="116"/>
      <c r="Z20" s="116"/>
      <c r="AA20" s="116"/>
    </row>
    <row r="21" spans="2:27" ht="15.75" thickBot="1">
      <c r="B21" s="105"/>
      <c r="C21" s="106" t="s">
        <v>16</v>
      </c>
      <c r="D21" s="107"/>
      <c r="E21" s="108"/>
      <c r="F21" s="109"/>
      <c r="G21" s="110"/>
      <c r="H21" s="110"/>
      <c r="I21" s="110"/>
      <c r="J21" s="110"/>
      <c r="K21" s="110"/>
      <c r="L21" s="110"/>
      <c r="M21" s="110"/>
      <c r="N21" s="111"/>
      <c r="O21" s="112"/>
      <c r="P21" s="109"/>
      <c r="Q21" s="110"/>
      <c r="R21" s="110"/>
      <c r="S21" s="110"/>
      <c r="T21" s="110"/>
      <c r="U21" s="110"/>
      <c r="V21" s="110"/>
      <c r="W21" s="110"/>
      <c r="X21" s="111"/>
      <c r="Y21" s="112"/>
      <c r="Z21" s="112"/>
      <c r="AA21" s="112"/>
    </row>
    <row r="22" spans="2:27" ht="15.75" thickTop="1">
      <c r="B22" s="18">
        <v>1</v>
      </c>
      <c r="C22" s="7" t="s">
        <v>104</v>
      </c>
      <c r="D22" s="12">
        <v>4.7</v>
      </c>
      <c r="E22" s="24">
        <v>4</v>
      </c>
      <c r="F22" s="8">
        <v>7</v>
      </c>
      <c r="G22" s="9">
        <v>4</v>
      </c>
      <c r="H22" s="9">
        <v>4</v>
      </c>
      <c r="I22" s="9">
        <v>3</v>
      </c>
      <c r="J22" s="9">
        <v>5</v>
      </c>
      <c r="K22" s="9">
        <v>5</v>
      </c>
      <c r="L22" s="9">
        <v>4</v>
      </c>
      <c r="M22" s="9">
        <v>4</v>
      </c>
      <c r="N22" s="10">
        <v>5</v>
      </c>
      <c r="O22" s="24">
        <f aca="true" t="shared" si="4" ref="O22:O53">SUM(F22:N22)</f>
        <v>41</v>
      </c>
      <c r="P22" s="8">
        <v>4</v>
      </c>
      <c r="Q22" s="9">
        <v>3</v>
      </c>
      <c r="R22" s="9">
        <v>5</v>
      </c>
      <c r="S22" s="9">
        <v>5</v>
      </c>
      <c r="T22" s="9">
        <v>5</v>
      </c>
      <c r="U22" s="9">
        <v>3</v>
      </c>
      <c r="V22" s="9">
        <v>4</v>
      </c>
      <c r="W22" s="9">
        <v>4</v>
      </c>
      <c r="X22" s="10">
        <v>6</v>
      </c>
      <c r="Y22" s="24">
        <f aca="true" t="shared" si="5" ref="Y22:Y53">SUM(P22:X22)</f>
        <v>39</v>
      </c>
      <c r="Z22" s="25">
        <f aca="true" t="shared" si="6" ref="Z22:Z53">SUM(Y22,O22)</f>
        <v>80</v>
      </c>
      <c r="AA22" s="25">
        <f aca="true" t="shared" si="7" ref="AA22:AA53">Z22-E22</f>
        <v>76</v>
      </c>
    </row>
    <row r="23" spans="2:27" ht="15">
      <c r="B23" s="19">
        <v>2</v>
      </c>
      <c r="C23" s="3" t="s">
        <v>29</v>
      </c>
      <c r="D23" s="4">
        <v>16.7</v>
      </c>
      <c r="E23" s="24">
        <v>19</v>
      </c>
      <c r="F23" s="8">
        <v>4</v>
      </c>
      <c r="G23" s="9">
        <v>6</v>
      </c>
      <c r="H23" s="9">
        <v>5</v>
      </c>
      <c r="I23" s="9">
        <v>3</v>
      </c>
      <c r="J23" s="9">
        <v>6</v>
      </c>
      <c r="K23" s="9">
        <v>4</v>
      </c>
      <c r="L23" s="9">
        <v>3</v>
      </c>
      <c r="M23" s="9">
        <v>5</v>
      </c>
      <c r="N23" s="10">
        <v>3</v>
      </c>
      <c r="O23" s="24">
        <f t="shared" si="4"/>
        <v>39</v>
      </c>
      <c r="P23" s="8">
        <v>8</v>
      </c>
      <c r="Q23" s="9">
        <v>4</v>
      </c>
      <c r="R23" s="9">
        <v>5</v>
      </c>
      <c r="S23" s="9">
        <v>5</v>
      </c>
      <c r="T23" s="9">
        <v>5</v>
      </c>
      <c r="U23" s="9">
        <v>5</v>
      </c>
      <c r="V23" s="9">
        <v>4</v>
      </c>
      <c r="W23" s="9">
        <v>3</v>
      </c>
      <c r="X23" s="10">
        <v>4</v>
      </c>
      <c r="Y23" s="24">
        <f t="shared" si="5"/>
        <v>43</v>
      </c>
      <c r="Z23" s="25">
        <f t="shared" si="6"/>
        <v>82</v>
      </c>
      <c r="AA23" s="25">
        <f t="shared" si="7"/>
        <v>63</v>
      </c>
    </row>
    <row r="24" spans="2:27" ht="15">
      <c r="B24" s="19">
        <v>2</v>
      </c>
      <c r="C24" s="3" t="s">
        <v>28</v>
      </c>
      <c r="D24" s="4">
        <v>6.4</v>
      </c>
      <c r="E24" s="25">
        <v>6</v>
      </c>
      <c r="F24" s="6">
        <v>7</v>
      </c>
      <c r="G24" s="2">
        <v>5</v>
      </c>
      <c r="H24" s="2">
        <v>4</v>
      </c>
      <c r="I24" s="2">
        <v>2</v>
      </c>
      <c r="J24" s="2">
        <v>6</v>
      </c>
      <c r="K24" s="2">
        <v>5</v>
      </c>
      <c r="L24" s="2">
        <v>4</v>
      </c>
      <c r="M24" s="2">
        <v>4</v>
      </c>
      <c r="N24" s="5">
        <v>5</v>
      </c>
      <c r="O24" s="25">
        <f t="shared" si="4"/>
        <v>42</v>
      </c>
      <c r="P24" s="6">
        <v>5</v>
      </c>
      <c r="Q24" s="2">
        <v>4</v>
      </c>
      <c r="R24" s="2">
        <v>3</v>
      </c>
      <c r="S24" s="2">
        <v>9</v>
      </c>
      <c r="T24" s="2">
        <v>4</v>
      </c>
      <c r="U24" s="2">
        <v>4</v>
      </c>
      <c r="V24" s="2">
        <v>4</v>
      </c>
      <c r="W24" s="2">
        <v>3</v>
      </c>
      <c r="X24" s="5">
        <v>7</v>
      </c>
      <c r="Y24" s="25">
        <f t="shared" si="5"/>
        <v>43</v>
      </c>
      <c r="Z24" s="25">
        <f t="shared" si="6"/>
        <v>85</v>
      </c>
      <c r="AA24" s="25">
        <f t="shared" si="7"/>
        <v>79</v>
      </c>
    </row>
    <row r="25" spans="2:27" ht="15">
      <c r="B25" s="19">
        <v>3</v>
      </c>
      <c r="C25" s="3" t="s">
        <v>52</v>
      </c>
      <c r="D25" s="4">
        <v>13.3</v>
      </c>
      <c r="E25" s="25">
        <v>15</v>
      </c>
      <c r="F25" s="6">
        <v>4</v>
      </c>
      <c r="G25" s="2">
        <v>4</v>
      </c>
      <c r="H25" s="2">
        <v>4</v>
      </c>
      <c r="I25" s="2">
        <v>4</v>
      </c>
      <c r="J25" s="2">
        <v>4</v>
      </c>
      <c r="K25" s="2">
        <v>4</v>
      </c>
      <c r="L25" s="2">
        <v>3</v>
      </c>
      <c r="M25" s="2">
        <v>5</v>
      </c>
      <c r="N25" s="5">
        <v>5</v>
      </c>
      <c r="O25" s="25">
        <f t="shared" si="4"/>
        <v>37</v>
      </c>
      <c r="P25" s="6">
        <v>5</v>
      </c>
      <c r="Q25" s="2">
        <v>6</v>
      </c>
      <c r="R25" s="2">
        <v>4</v>
      </c>
      <c r="S25" s="2">
        <v>10</v>
      </c>
      <c r="T25" s="2">
        <v>5</v>
      </c>
      <c r="U25" s="2">
        <v>6</v>
      </c>
      <c r="V25" s="2">
        <v>4</v>
      </c>
      <c r="W25" s="2">
        <v>5</v>
      </c>
      <c r="X25" s="5">
        <v>5</v>
      </c>
      <c r="Y25" s="25">
        <f t="shared" si="5"/>
        <v>50</v>
      </c>
      <c r="Z25" s="25">
        <f t="shared" si="6"/>
        <v>87</v>
      </c>
      <c r="AA25" s="25">
        <f t="shared" si="7"/>
        <v>72</v>
      </c>
    </row>
    <row r="26" spans="2:27" ht="15">
      <c r="B26" s="19">
        <v>4</v>
      </c>
      <c r="C26" s="3" t="s">
        <v>75</v>
      </c>
      <c r="D26" s="4">
        <v>9.6</v>
      </c>
      <c r="E26" s="25">
        <v>10</v>
      </c>
      <c r="F26" s="6">
        <v>4</v>
      </c>
      <c r="G26" s="2">
        <v>5</v>
      </c>
      <c r="H26" s="2">
        <v>7</v>
      </c>
      <c r="I26" s="2">
        <v>4</v>
      </c>
      <c r="J26" s="2">
        <v>5</v>
      </c>
      <c r="K26" s="2">
        <v>4</v>
      </c>
      <c r="L26" s="2">
        <v>3</v>
      </c>
      <c r="M26" s="2">
        <v>4</v>
      </c>
      <c r="N26" s="5">
        <v>6</v>
      </c>
      <c r="O26" s="25">
        <f t="shared" si="4"/>
        <v>42</v>
      </c>
      <c r="P26" s="6">
        <v>4</v>
      </c>
      <c r="Q26" s="2">
        <v>9</v>
      </c>
      <c r="R26" s="2">
        <v>4</v>
      </c>
      <c r="S26" s="2">
        <v>5</v>
      </c>
      <c r="T26" s="2">
        <v>6</v>
      </c>
      <c r="U26" s="2">
        <v>5</v>
      </c>
      <c r="V26" s="2">
        <v>6</v>
      </c>
      <c r="W26" s="2">
        <v>3</v>
      </c>
      <c r="X26" s="5">
        <v>4</v>
      </c>
      <c r="Y26" s="25">
        <f t="shared" si="5"/>
        <v>46</v>
      </c>
      <c r="Z26" s="25">
        <f t="shared" si="6"/>
        <v>88</v>
      </c>
      <c r="AA26" s="25">
        <f t="shared" si="7"/>
        <v>78</v>
      </c>
    </row>
    <row r="27" spans="2:27" ht="15">
      <c r="B27" s="19">
        <v>5</v>
      </c>
      <c r="C27" s="3" t="s">
        <v>12</v>
      </c>
      <c r="D27" s="4">
        <v>10.1</v>
      </c>
      <c r="E27" s="25">
        <v>11</v>
      </c>
      <c r="F27" s="6">
        <v>7</v>
      </c>
      <c r="G27" s="2">
        <v>4</v>
      </c>
      <c r="H27" s="2">
        <v>5</v>
      </c>
      <c r="I27" s="2">
        <v>3</v>
      </c>
      <c r="J27" s="2">
        <v>5</v>
      </c>
      <c r="K27" s="2">
        <v>8</v>
      </c>
      <c r="L27" s="2">
        <v>3</v>
      </c>
      <c r="M27" s="2">
        <v>6</v>
      </c>
      <c r="N27" s="5">
        <v>5</v>
      </c>
      <c r="O27" s="25">
        <f t="shared" si="4"/>
        <v>46</v>
      </c>
      <c r="P27" s="6">
        <v>7</v>
      </c>
      <c r="Q27" s="2">
        <v>5</v>
      </c>
      <c r="R27" s="2">
        <v>3</v>
      </c>
      <c r="S27" s="2">
        <v>6</v>
      </c>
      <c r="T27" s="2">
        <v>5</v>
      </c>
      <c r="U27" s="2">
        <v>4</v>
      </c>
      <c r="V27" s="2">
        <v>4</v>
      </c>
      <c r="W27" s="2">
        <v>3</v>
      </c>
      <c r="X27" s="5">
        <v>5</v>
      </c>
      <c r="Y27" s="25">
        <f t="shared" si="5"/>
        <v>42</v>
      </c>
      <c r="Z27" s="25">
        <f t="shared" si="6"/>
        <v>88</v>
      </c>
      <c r="AA27" s="25">
        <f t="shared" si="7"/>
        <v>77</v>
      </c>
    </row>
    <row r="28" spans="2:27" ht="15">
      <c r="B28" s="19">
        <v>6</v>
      </c>
      <c r="C28" s="3" t="s">
        <v>47</v>
      </c>
      <c r="D28" s="4">
        <v>13.4</v>
      </c>
      <c r="E28" s="25">
        <v>15</v>
      </c>
      <c r="F28" s="6">
        <v>5</v>
      </c>
      <c r="G28" s="2">
        <v>5</v>
      </c>
      <c r="H28" s="2">
        <v>4</v>
      </c>
      <c r="I28" s="2">
        <v>4</v>
      </c>
      <c r="J28" s="2">
        <v>5</v>
      </c>
      <c r="K28" s="2">
        <v>5</v>
      </c>
      <c r="L28" s="2">
        <v>6</v>
      </c>
      <c r="M28" s="2">
        <v>6</v>
      </c>
      <c r="N28" s="5">
        <v>4</v>
      </c>
      <c r="O28" s="25">
        <f t="shared" si="4"/>
        <v>44</v>
      </c>
      <c r="P28" s="6">
        <v>4</v>
      </c>
      <c r="Q28" s="2">
        <v>6</v>
      </c>
      <c r="R28" s="2">
        <v>5</v>
      </c>
      <c r="S28" s="2">
        <v>7</v>
      </c>
      <c r="T28" s="2">
        <v>5</v>
      </c>
      <c r="U28" s="2">
        <v>4</v>
      </c>
      <c r="V28" s="2">
        <v>4</v>
      </c>
      <c r="W28" s="2">
        <v>5</v>
      </c>
      <c r="X28" s="5">
        <v>4</v>
      </c>
      <c r="Y28" s="25">
        <f t="shared" si="5"/>
        <v>44</v>
      </c>
      <c r="Z28" s="25">
        <f t="shared" si="6"/>
        <v>88</v>
      </c>
      <c r="AA28" s="25">
        <f t="shared" si="7"/>
        <v>73</v>
      </c>
    </row>
    <row r="29" spans="2:27" ht="15">
      <c r="B29" s="19">
        <v>7</v>
      </c>
      <c r="C29" s="3" t="s">
        <v>55</v>
      </c>
      <c r="D29" s="4">
        <v>6.7</v>
      </c>
      <c r="E29" s="25">
        <v>7</v>
      </c>
      <c r="F29" s="6">
        <v>4</v>
      </c>
      <c r="G29" s="2">
        <v>5</v>
      </c>
      <c r="H29" s="2">
        <v>4</v>
      </c>
      <c r="I29" s="2">
        <v>3</v>
      </c>
      <c r="J29" s="2">
        <v>7</v>
      </c>
      <c r="K29" s="2">
        <v>6</v>
      </c>
      <c r="L29" s="2">
        <v>4</v>
      </c>
      <c r="M29" s="2">
        <v>6</v>
      </c>
      <c r="N29" s="5">
        <v>5</v>
      </c>
      <c r="O29" s="25">
        <f t="shared" si="4"/>
        <v>44</v>
      </c>
      <c r="P29" s="6">
        <v>4</v>
      </c>
      <c r="Q29" s="2">
        <v>4</v>
      </c>
      <c r="R29" s="2">
        <v>4</v>
      </c>
      <c r="S29" s="2">
        <v>8</v>
      </c>
      <c r="T29" s="2">
        <v>5</v>
      </c>
      <c r="U29" s="2">
        <v>3</v>
      </c>
      <c r="V29" s="2">
        <v>4</v>
      </c>
      <c r="W29" s="2">
        <v>7</v>
      </c>
      <c r="X29" s="5">
        <v>6</v>
      </c>
      <c r="Y29" s="25">
        <f t="shared" si="5"/>
        <v>45</v>
      </c>
      <c r="Z29" s="25">
        <f t="shared" si="6"/>
        <v>89</v>
      </c>
      <c r="AA29" s="25">
        <f t="shared" si="7"/>
        <v>82</v>
      </c>
    </row>
    <row r="30" spans="2:27" ht="15">
      <c r="B30" s="19">
        <v>8</v>
      </c>
      <c r="C30" s="3" t="s">
        <v>88</v>
      </c>
      <c r="D30" s="4">
        <v>9.3</v>
      </c>
      <c r="E30" s="25">
        <v>10</v>
      </c>
      <c r="F30" s="6">
        <v>6</v>
      </c>
      <c r="G30" s="2">
        <v>4</v>
      </c>
      <c r="H30" s="2">
        <v>5</v>
      </c>
      <c r="I30" s="2">
        <v>3</v>
      </c>
      <c r="J30" s="2">
        <v>5</v>
      </c>
      <c r="K30" s="2">
        <v>6</v>
      </c>
      <c r="L30" s="2">
        <v>4</v>
      </c>
      <c r="M30" s="2">
        <v>6</v>
      </c>
      <c r="N30" s="5">
        <v>4</v>
      </c>
      <c r="O30" s="25">
        <f t="shared" si="4"/>
        <v>43</v>
      </c>
      <c r="P30" s="6">
        <v>4</v>
      </c>
      <c r="Q30" s="2">
        <v>5</v>
      </c>
      <c r="R30" s="2">
        <v>4</v>
      </c>
      <c r="S30" s="2">
        <v>6</v>
      </c>
      <c r="T30" s="2">
        <v>5</v>
      </c>
      <c r="U30" s="2">
        <v>5</v>
      </c>
      <c r="V30" s="2">
        <v>5</v>
      </c>
      <c r="W30" s="2">
        <v>4</v>
      </c>
      <c r="X30" s="5">
        <v>8</v>
      </c>
      <c r="Y30" s="25">
        <f t="shared" si="5"/>
        <v>46</v>
      </c>
      <c r="Z30" s="25">
        <f t="shared" si="6"/>
        <v>89</v>
      </c>
      <c r="AA30" s="25">
        <f t="shared" si="7"/>
        <v>79</v>
      </c>
    </row>
    <row r="31" spans="2:27" ht="15">
      <c r="B31" s="19">
        <v>9</v>
      </c>
      <c r="C31" s="3" t="s">
        <v>0</v>
      </c>
      <c r="D31" s="4">
        <v>11</v>
      </c>
      <c r="E31" s="25">
        <v>12</v>
      </c>
      <c r="F31" s="6">
        <v>5</v>
      </c>
      <c r="G31" s="2">
        <v>6</v>
      </c>
      <c r="H31" s="2">
        <v>4</v>
      </c>
      <c r="I31" s="2">
        <v>3</v>
      </c>
      <c r="J31" s="2">
        <v>7</v>
      </c>
      <c r="K31" s="2">
        <v>4</v>
      </c>
      <c r="L31" s="2">
        <v>4</v>
      </c>
      <c r="M31" s="2">
        <v>6</v>
      </c>
      <c r="N31" s="5">
        <v>5</v>
      </c>
      <c r="O31" s="25">
        <f t="shared" si="4"/>
        <v>44</v>
      </c>
      <c r="P31" s="6">
        <v>5</v>
      </c>
      <c r="Q31" s="2">
        <v>4</v>
      </c>
      <c r="R31" s="2">
        <v>4</v>
      </c>
      <c r="S31" s="2">
        <v>7</v>
      </c>
      <c r="T31" s="2">
        <v>5</v>
      </c>
      <c r="U31" s="2">
        <v>6</v>
      </c>
      <c r="V31" s="2">
        <v>6</v>
      </c>
      <c r="W31" s="2">
        <v>3</v>
      </c>
      <c r="X31" s="5">
        <v>5</v>
      </c>
      <c r="Y31" s="25">
        <f t="shared" si="5"/>
        <v>45</v>
      </c>
      <c r="Z31" s="25">
        <f t="shared" si="6"/>
        <v>89</v>
      </c>
      <c r="AA31" s="25">
        <f t="shared" si="7"/>
        <v>77</v>
      </c>
    </row>
    <row r="32" spans="2:27" ht="15">
      <c r="B32" s="19">
        <v>10</v>
      </c>
      <c r="C32" s="3" t="s">
        <v>90</v>
      </c>
      <c r="D32" s="4">
        <v>19.5</v>
      </c>
      <c r="E32" s="25">
        <v>22</v>
      </c>
      <c r="F32" s="6">
        <v>4</v>
      </c>
      <c r="G32" s="2">
        <v>4</v>
      </c>
      <c r="H32" s="2">
        <v>3</v>
      </c>
      <c r="I32" s="2">
        <v>3</v>
      </c>
      <c r="J32" s="2">
        <v>6</v>
      </c>
      <c r="K32" s="2">
        <v>5</v>
      </c>
      <c r="L32" s="2">
        <v>7</v>
      </c>
      <c r="M32" s="2">
        <v>7</v>
      </c>
      <c r="N32" s="5">
        <v>5</v>
      </c>
      <c r="O32" s="25">
        <f t="shared" si="4"/>
        <v>44</v>
      </c>
      <c r="P32" s="6">
        <v>6</v>
      </c>
      <c r="Q32" s="2">
        <v>3</v>
      </c>
      <c r="R32" s="2">
        <v>3</v>
      </c>
      <c r="S32" s="2">
        <v>8</v>
      </c>
      <c r="T32" s="2">
        <v>6</v>
      </c>
      <c r="U32" s="2">
        <v>5</v>
      </c>
      <c r="V32" s="2">
        <v>4</v>
      </c>
      <c r="W32" s="2">
        <v>3</v>
      </c>
      <c r="X32" s="5">
        <v>7</v>
      </c>
      <c r="Y32" s="25">
        <f t="shared" si="5"/>
        <v>45</v>
      </c>
      <c r="Z32" s="25">
        <f t="shared" si="6"/>
        <v>89</v>
      </c>
      <c r="AA32" s="25">
        <f t="shared" si="7"/>
        <v>67</v>
      </c>
    </row>
    <row r="33" spans="2:27" ht="15">
      <c r="B33" s="19">
        <v>11</v>
      </c>
      <c r="C33" s="3" t="s">
        <v>64</v>
      </c>
      <c r="D33" s="4">
        <v>12.3</v>
      </c>
      <c r="E33" s="25">
        <v>13</v>
      </c>
      <c r="F33" s="6">
        <v>4</v>
      </c>
      <c r="G33" s="2">
        <v>5</v>
      </c>
      <c r="H33" s="2">
        <v>7</v>
      </c>
      <c r="I33" s="2">
        <v>3</v>
      </c>
      <c r="J33" s="2">
        <v>7</v>
      </c>
      <c r="K33" s="2">
        <v>4</v>
      </c>
      <c r="L33" s="2">
        <v>4</v>
      </c>
      <c r="M33" s="2">
        <v>5</v>
      </c>
      <c r="N33" s="5">
        <v>5</v>
      </c>
      <c r="O33" s="25">
        <f t="shared" si="4"/>
        <v>44</v>
      </c>
      <c r="P33" s="6">
        <v>7</v>
      </c>
      <c r="Q33" s="2">
        <v>4</v>
      </c>
      <c r="R33" s="2">
        <v>5</v>
      </c>
      <c r="S33" s="2">
        <v>7</v>
      </c>
      <c r="T33" s="2">
        <v>4</v>
      </c>
      <c r="U33" s="2">
        <v>5</v>
      </c>
      <c r="V33" s="2">
        <v>5</v>
      </c>
      <c r="W33" s="2">
        <v>4</v>
      </c>
      <c r="X33" s="5">
        <v>5</v>
      </c>
      <c r="Y33" s="25">
        <f t="shared" si="5"/>
        <v>46</v>
      </c>
      <c r="Z33" s="25">
        <f t="shared" si="6"/>
        <v>90</v>
      </c>
      <c r="AA33" s="25">
        <f t="shared" si="7"/>
        <v>77</v>
      </c>
    </row>
    <row r="34" spans="2:27" ht="15">
      <c r="B34" s="19">
        <v>12</v>
      </c>
      <c r="C34" s="3" t="s">
        <v>78</v>
      </c>
      <c r="D34" s="4">
        <v>8.9</v>
      </c>
      <c r="E34" s="25">
        <v>9</v>
      </c>
      <c r="F34" s="6">
        <v>4</v>
      </c>
      <c r="G34" s="2">
        <v>6</v>
      </c>
      <c r="H34" s="2">
        <v>5</v>
      </c>
      <c r="I34" s="2">
        <v>3</v>
      </c>
      <c r="J34" s="2">
        <v>5</v>
      </c>
      <c r="K34" s="2">
        <v>4</v>
      </c>
      <c r="L34" s="2">
        <v>4</v>
      </c>
      <c r="M34" s="2">
        <v>6</v>
      </c>
      <c r="N34" s="5">
        <v>5</v>
      </c>
      <c r="O34" s="25">
        <f t="shared" si="4"/>
        <v>42</v>
      </c>
      <c r="P34" s="6">
        <v>5</v>
      </c>
      <c r="Q34" s="2">
        <v>5</v>
      </c>
      <c r="R34" s="2">
        <v>5</v>
      </c>
      <c r="S34" s="2">
        <v>9</v>
      </c>
      <c r="T34" s="2">
        <v>7</v>
      </c>
      <c r="U34" s="2">
        <v>5</v>
      </c>
      <c r="V34" s="2">
        <v>5</v>
      </c>
      <c r="W34" s="2">
        <v>5</v>
      </c>
      <c r="X34" s="5">
        <v>5</v>
      </c>
      <c r="Y34" s="25">
        <f t="shared" si="5"/>
        <v>51</v>
      </c>
      <c r="Z34" s="25">
        <f t="shared" si="6"/>
        <v>93</v>
      </c>
      <c r="AA34" s="25">
        <f t="shared" si="7"/>
        <v>84</v>
      </c>
    </row>
    <row r="35" spans="2:27" ht="15">
      <c r="B35" s="19">
        <v>13</v>
      </c>
      <c r="C35" s="3" t="s">
        <v>71</v>
      </c>
      <c r="D35" s="4">
        <v>12.8</v>
      </c>
      <c r="E35" s="25">
        <v>14</v>
      </c>
      <c r="F35" s="6">
        <v>5</v>
      </c>
      <c r="G35" s="2">
        <v>5</v>
      </c>
      <c r="H35" s="2">
        <v>5</v>
      </c>
      <c r="I35" s="2">
        <v>2</v>
      </c>
      <c r="J35" s="2">
        <v>5</v>
      </c>
      <c r="K35" s="2">
        <v>4</v>
      </c>
      <c r="L35" s="2">
        <v>5</v>
      </c>
      <c r="M35" s="2">
        <v>8</v>
      </c>
      <c r="N35" s="5">
        <v>6</v>
      </c>
      <c r="O35" s="25">
        <f t="shared" si="4"/>
        <v>45</v>
      </c>
      <c r="P35" s="6">
        <v>6</v>
      </c>
      <c r="Q35" s="2">
        <v>4</v>
      </c>
      <c r="R35" s="2">
        <v>4</v>
      </c>
      <c r="S35" s="2">
        <v>6</v>
      </c>
      <c r="T35" s="2">
        <v>6</v>
      </c>
      <c r="U35" s="2">
        <v>6</v>
      </c>
      <c r="V35" s="2">
        <v>5</v>
      </c>
      <c r="W35" s="2">
        <v>6</v>
      </c>
      <c r="X35" s="5">
        <v>6</v>
      </c>
      <c r="Y35" s="25">
        <f t="shared" si="5"/>
        <v>49</v>
      </c>
      <c r="Z35" s="25">
        <f t="shared" si="6"/>
        <v>94</v>
      </c>
      <c r="AA35" s="25">
        <f t="shared" si="7"/>
        <v>80</v>
      </c>
    </row>
    <row r="36" spans="2:27" ht="15">
      <c r="B36" s="19">
        <v>14</v>
      </c>
      <c r="C36" s="3" t="s">
        <v>68</v>
      </c>
      <c r="D36" s="4">
        <v>13.6</v>
      </c>
      <c r="E36" s="25">
        <v>15</v>
      </c>
      <c r="F36" s="6">
        <v>6</v>
      </c>
      <c r="G36" s="2">
        <v>6</v>
      </c>
      <c r="H36" s="2">
        <v>4</v>
      </c>
      <c r="I36" s="2">
        <v>5</v>
      </c>
      <c r="J36" s="2">
        <v>5</v>
      </c>
      <c r="K36" s="2">
        <v>4</v>
      </c>
      <c r="L36" s="2">
        <v>3</v>
      </c>
      <c r="M36" s="2">
        <v>7</v>
      </c>
      <c r="N36" s="5">
        <v>5</v>
      </c>
      <c r="O36" s="25">
        <f t="shared" si="4"/>
        <v>45</v>
      </c>
      <c r="P36" s="6">
        <v>5</v>
      </c>
      <c r="Q36" s="2">
        <v>5</v>
      </c>
      <c r="R36" s="2">
        <v>7</v>
      </c>
      <c r="S36" s="2">
        <v>8</v>
      </c>
      <c r="T36" s="2">
        <v>5</v>
      </c>
      <c r="U36" s="2">
        <v>5</v>
      </c>
      <c r="V36" s="2">
        <v>4</v>
      </c>
      <c r="W36" s="2">
        <v>5</v>
      </c>
      <c r="X36" s="5">
        <v>5</v>
      </c>
      <c r="Y36" s="25">
        <f t="shared" si="5"/>
        <v>49</v>
      </c>
      <c r="Z36" s="25">
        <f t="shared" si="6"/>
        <v>94</v>
      </c>
      <c r="AA36" s="25">
        <f t="shared" si="7"/>
        <v>79</v>
      </c>
    </row>
    <row r="37" spans="2:27" ht="15">
      <c r="B37" s="19">
        <v>15</v>
      </c>
      <c r="C37" s="3" t="s">
        <v>48</v>
      </c>
      <c r="D37" s="4">
        <v>10.7</v>
      </c>
      <c r="E37" s="25">
        <v>11</v>
      </c>
      <c r="F37" s="6">
        <v>6</v>
      </c>
      <c r="G37" s="2">
        <v>7</v>
      </c>
      <c r="H37" s="2">
        <v>5</v>
      </c>
      <c r="I37" s="2">
        <v>3</v>
      </c>
      <c r="J37" s="2">
        <v>4</v>
      </c>
      <c r="K37" s="2">
        <v>5</v>
      </c>
      <c r="L37" s="2">
        <v>5</v>
      </c>
      <c r="M37" s="2">
        <v>5</v>
      </c>
      <c r="N37" s="5">
        <v>4</v>
      </c>
      <c r="O37" s="25">
        <f t="shared" si="4"/>
        <v>44</v>
      </c>
      <c r="P37" s="6">
        <v>7</v>
      </c>
      <c r="Q37" s="2">
        <v>5</v>
      </c>
      <c r="R37" s="2">
        <v>4</v>
      </c>
      <c r="S37" s="2">
        <v>7</v>
      </c>
      <c r="T37" s="2">
        <v>6</v>
      </c>
      <c r="U37" s="2">
        <v>6</v>
      </c>
      <c r="V37" s="2">
        <v>5</v>
      </c>
      <c r="W37" s="2">
        <v>6</v>
      </c>
      <c r="X37" s="5">
        <v>5</v>
      </c>
      <c r="Y37" s="25">
        <f t="shared" si="5"/>
        <v>51</v>
      </c>
      <c r="Z37" s="25">
        <f t="shared" si="6"/>
        <v>95</v>
      </c>
      <c r="AA37" s="25">
        <f t="shared" si="7"/>
        <v>84</v>
      </c>
    </row>
    <row r="38" spans="2:27" ht="15">
      <c r="B38" s="19">
        <v>16</v>
      </c>
      <c r="C38" s="3" t="s">
        <v>45</v>
      </c>
      <c r="D38" s="4">
        <v>10.2</v>
      </c>
      <c r="E38" s="25">
        <v>11</v>
      </c>
      <c r="F38" s="6">
        <v>6</v>
      </c>
      <c r="G38" s="2">
        <v>6</v>
      </c>
      <c r="H38" s="2">
        <v>5</v>
      </c>
      <c r="I38" s="2">
        <v>4</v>
      </c>
      <c r="J38" s="2">
        <v>6</v>
      </c>
      <c r="K38" s="2">
        <v>5</v>
      </c>
      <c r="L38" s="2">
        <v>3</v>
      </c>
      <c r="M38" s="2">
        <v>6</v>
      </c>
      <c r="N38" s="5">
        <v>5</v>
      </c>
      <c r="O38" s="25">
        <f t="shared" si="4"/>
        <v>46</v>
      </c>
      <c r="P38" s="6">
        <v>7</v>
      </c>
      <c r="Q38" s="2">
        <v>5</v>
      </c>
      <c r="R38" s="2">
        <v>7</v>
      </c>
      <c r="S38" s="2">
        <v>8</v>
      </c>
      <c r="T38" s="2">
        <v>5</v>
      </c>
      <c r="U38" s="2">
        <v>4</v>
      </c>
      <c r="V38" s="2">
        <v>5</v>
      </c>
      <c r="W38" s="2">
        <v>4</v>
      </c>
      <c r="X38" s="5">
        <v>6</v>
      </c>
      <c r="Y38" s="25">
        <f t="shared" si="5"/>
        <v>51</v>
      </c>
      <c r="Z38" s="25">
        <f t="shared" si="6"/>
        <v>97</v>
      </c>
      <c r="AA38" s="25">
        <f t="shared" si="7"/>
        <v>86</v>
      </c>
    </row>
    <row r="39" spans="2:27" ht="15">
      <c r="B39" s="19">
        <v>17</v>
      </c>
      <c r="C39" s="3" t="s">
        <v>61</v>
      </c>
      <c r="D39" s="4">
        <v>8.8</v>
      </c>
      <c r="E39" s="25">
        <v>9</v>
      </c>
      <c r="F39" s="6">
        <v>7</v>
      </c>
      <c r="G39" s="2">
        <v>5</v>
      </c>
      <c r="H39" s="2">
        <v>4</v>
      </c>
      <c r="I39" s="2">
        <v>4</v>
      </c>
      <c r="J39" s="2">
        <v>5</v>
      </c>
      <c r="K39" s="2">
        <v>4</v>
      </c>
      <c r="L39" s="2">
        <v>3</v>
      </c>
      <c r="M39" s="2">
        <v>6</v>
      </c>
      <c r="N39" s="5">
        <v>5</v>
      </c>
      <c r="O39" s="25">
        <f t="shared" si="4"/>
        <v>43</v>
      </c>
      <c r="P39" s="6">
        <v>8</v>
      </c>
      <c r="Q39" s="2">
        <v>6</v>
      </c>
      <c r="R39" s="2">
        <v>4</v>
      </c>
      <c r="S39" s="2">
        <v>6</v>
      </c>
      <c r="T39" s="2">
        <v>6</v>
      </c>
      <c r="U39" s="2">
        <v>8</v>
      </c>
      <c r="V39" s="2">
        <v>6</v>
      </c>
      <c r="W39" s="2">
        <v>4</v>
      </c>
      <c r="X39" s="5">
        <v>7</v>
      </c>
      <c r="Y39" s="25">
        <f t="shared" si="5"/>
        <v>55</v>
      </c>
      <c r="Z39" s="25">
        <f t="shared" si="6"/>
        <v>98</v>
      </c>
      <c r="AA39" s="25">
        <f t="shared" si="7"/>
        <v>89</v>
      </c>
    </row>
    <row r="40" spans="2:27" ht="15">
      <c r="B40" s="19">
        <v>18</v>
      </c>
      <c r="C40" s="3" t="s">
        <v>50</v>
      </c>
      <c r="D40" s="4">
        <v>12</v>
      </c>
      <c r="E40" s="25">
        <v>13</v>
      </c>
      <c r="F40" s="6">
        <v>5</v>
      </c>
      <c r="G40" s="2">
        <v>7</v>
      </c>
      <c r="H40" s="2">
        <v>7</v>
      </c>
      <c r="I40" s="2">
        <v>3</v>
      </c>
      <c r="J40" s="2">
        <v>5</v>
      </c>
      <c r="K40" s="2">
        <v>6</v>
      </c>
      <c r="L40" s="2">
        <v>5</v>
      </c>
      <c r="M40" s="2">
        <v>6</v>
      </c>
      <c r="N40" s="5">
        <v>7</v>
      </c>
      <c r="O40" s="25">
        <f t="shared" si="4"/>
        <v>51</v>
      </c>
      <c r="P40" s="6">
        <v>5</v>
      </c>
      <c r="Q40" s="2">
        <v>7</v>
      </c>
      <c r="R40" s="2">
        <v>3</v>
      </c>
      <c r="S40" s="2">
        <v>7</v>
      </c>
      <c r="T40" s="2">
        <v>6</v>
      </c>
      <c r="U40" s="2">
        <v>5</v>
      </c>
      <c r="V40" s="2">
        <v>4</v>
      </c>
      <c r="W40" s="2">
        <v>6</v>
      </c>
      <c r="X40" s="5">
        <v>5</v>
      </c>
      <c r="Y40" s="25">
        <f t="shared" si="5"/>
        <v>48</v>
      </c>
      <c r="Z40" s="25">
        <f t="shared" si="6"/>
        <v>99</v>
      </c>
      <c r="AA40" s="25">
        <f t="shared" si="7"/>
        <v>86</v>
      </c>
    </row>
    <row r="41" spans="2:27" ht="15">
      <c r="B41" s="19">
        <v>19</v>
      </c>
      <c r="C41" s="3" t="s">
        <v>87</v>
      </c>
      <c r="D41" s="4">
        <v>14.8</v>
      </c>
      <c r="E41" s="25">
        <v>16</v>
      </c>
      <c r="F41" s="6">
        <v>7</v>
      </c>
      <c r="G41" s="2">
        <v>5</v>
      </c>
      <c r="H41" s="2">
        <v>6</v>
      </c>
      <c r="I41" s="2">
        <v>4</v>
      </c>
      <c r="J41" s="2">
        <v>6</v>
      </c>
      <c r="K41" s="2">
        <v>4</v>
      </c>
      <c r="L41" s="2">
        <v>4</v>
      </c>
      <c r="M41" s="2">
        <v>6</v>
      </c>
      <c r="N41" s="5">
        <v>5</v>
      </c>
      <c r="O41" s="25">
        <f t="shared" si="4"/>
        <v>47</v>
      </c>
      <c r="P41" s="6">
        <v>10</v>
      </c>
      <c r="Q41" s="2">
        <v>8</v>
      </c>
      <c r="R41" s="2">
        <v>4</v>
      </c>
      <c r="S41" s="2">
        <v>8</v>
      </c>
      <c r="T41" s="2">
        <v>6</v>
      </c>
      <c r="U41" s="2">
        <v>4</v>
      </c>
      <c r="V41" s="2">
        <v>4</v>
      </c>
      <c r="W41" s="2">
        <v>4</v>
      </c>
      <c r="X41" s="5">
        <v>4</v>
      </c>
      <c r="Y41" s="25">
        <f t="shared" si="5"/>
        <v>52</v>
      </c>
      <c r="Z41" s="25">
        <f t="shared" si="6"/>
        <v>99</v>
      </c>
      <c r="AA41" s="25">
        <f t="shared" si="7"/>
        <v>83</v>
      </c>
    </row>
    <row r="42" spans="2:27" ht="15">
      <c r="B42" s="19">
        <v>20</v>
      </c>
      <c r="C42" s="3" t="s">
        <v>101</v>
      </c>
      <c r="D42" s="3">
        <v>22.9</v>
      </c>
      <c r="E42" s="25">
        <v>26</v>
      </c>
      <c r="F42" s="6">
        <v>6</v>
      </c>
      <c r="G42" s="2">
        <v>6</v>
      </c>
      <c r="H42" s="2">
        <v>7</v>
      </c>
      <c r="I42" s="2">
        <v>4</v>
      </c>
      <c r="J42" s="2">
        <v>5</v>
      </c>
      <c r="K42" s="2">
        <v>5</v>
      </c>
      <c r="L42" s="2">
        <v>4</v>
      </c>
      <c r="M42" s="2">
        <v>7</v>
      </c>
      <c r="N42" s="5">
        <v>8</v>
      </c>
      <c r="O42" s="25">
        <f t="shared" si="4"/>
        <v>52</v>
      </c>
      <c r="P42" s="6">
        <v>5</v>
      </c>
      <c r="Q42" s="2">
        <v>5</v>
      </c>
      <c r="R42" s="2">
        <v>4</v>
      </c>
      <c r="S42" s="2">
        <v>9</v>
      </c>
      <c r="T42" s="2">
        <v>6</v>
      </c>
      <c r="U42" s="2">
        <v>4</v>
      </c>
      <c r="V42" s="2">
        <v>6</v>
      </c>
      <c r="W42" s="2">
        <v>3</v>
      </c>
      <c r="X42" s="5">
        <v>5</v>
      </c>
      <c r="Y42" s="25">
        <f t="shared" si="5"/>
        <v>47</v>
      </c>
      <c r="Z42" s="25">
        <f t="shared" si="6"/>
        <v>99</v>
      </c>
      <c r="AA42" s="25">
        <f t="shared" si="7"/>
        <v>73</v>
      </c>
    </row>
    <row r="43" spans="2:27" ht="15">
      <c r="B43" s="19">
        <v>21</v>
      </c>
      <c r="C43" s="3" t="s">
        <v>70</v>
      </c>
      <c r="D43" s="4">
        <v>12.1</v>
      </c>
      <c r="E43" s="25">
        <v>13</v>
      </c>
      <c r="F43" s="6">
        <v>5</v>
      </c>
      <c r="G43" s="2">
        <v>5</v>
      </c>
      <c r="H43" s="2">
        <v>4</v>
      </c>
      <c r="I43" s="2">
        <v>3</v>
      </c>
      <c r="J43" s="2">
        <v>7</v>
      </c>
      <c r="K43" s="2">
        <v>5</v>
      </c>
      <c r="L43" s="2">
        <v>11</v>
      </c>
      <c r="M43" s="2">
        <v>5</v>
      </c>
      <c r="N43" s="5">
        <v>6</v>
      </c>
      <c r="O43" s="25">
        <f t="shared" si="4"/>
        <v>51</v>
      </c>
      <c r="P43" s="6">
        <v>5</v>
      </c>
      <c r="Q43" s="2">
        <v>5</v>
      </c>
      <c r="R43" s="2">
        <v>4</v>
      </c>
      <c r="S43" s="2">
        <v>7</v>
      </c>
      <c r="T43" s="2">
        <v>6</v>
      </c>
      <c r="U43" s="2">
        <v>6</v>
      </c>
      <c r="V43" s="2">
        <v>5</v>
      </c>
      <c r="W43" s="2">
        <v>5</v>
      </c>
      <c r="X43" s="5">
        <v>6</v>
      </c>
      <c r="Y43" s="25">
        <f t="shared" si="5"/>
        <v>49</v>
      </c>
      <c r="Z43" s="25">
        <f t="shared" si="6"/>
        <v>100</v>
      </c>
      <c r="AA43" s="25">
        <f t="shared" si="7"/>
        <v>87</v>
      </c>
    </row>
    <row r="44" spans="2:27" ht="15">
      <c r="B44" s="19">
        <v>22</v>
      </c>
      <c r="C44" s="3" t="s">
        <v>46</v>
      </c>
      <c r="D44" s="4">
        <v>14.4</v>
      </c>
      <c r="E44" s="25">
        <v>16</v>
      </c>
      <c r="F44" s="6">
        <v>7</v>
      </c>
      <c r="G44" s="2">
        <v>5</v>
      </c>
      <c r="H44" s="2">
        <v>4</v>
      </c>
      <c r="I44" s="2">
        <v>4</v>
      </c>
      <c r="J44" s="2">
        <v>6</v>
      </c>
      <c r="K44" s="2">
        <v>5</v>
      </c>
      <c r="L44" s="2">
        <v>5</v>
      </c>
      <c r="M44" s="2">
        <v>8</v>
      </c>
      <c r="N44" s="5">
        <v>4</v>
      </c>
      <c r="O44" s="25">
        <f t="shared" si="4"/>
        <v>48</v>
      </c>
      <c r="P44" s="6">
        <v>6</v>
      </c>
      <c r="Q44" s="2">
        <v>6</v>
      </c>
      <c r="R44" s="2">
        <v>4</v>
      </c>
      <c r="S44" s="2">
        <v>9</v>
      </c>
      <c r="T44" s="2">
        <v>5</v>
      </c>
      <c r="U44" s="2">
        <v>7</v>
      </c>
      <c r="V44" s="2">
        <v>6</v>
      </c>
      <c r="W44" s="2">
        <v>3</v>
      </c>
      <c r="X44" s="5">
        <v>6</v>
      </c>
      <c r="Y44" s="25">
        <f t="shared" si="5"/>
        <v>52</v>
      </c>
      <c r="Z44" s="25">
        <f t="shared" si="6"/>
        <v>100</v>
      </c>
      <c r="AA44" s="25">
        <f t="shared" si="7"/>
        <v>84</v>
      </c>
    </row>
    <row r="45" spans="2:27" ht="15">
      <c r="B45" s="19">
        <v>23</v>
      </c>
      <c r="C45" s="3" t="s">
        <v>56</v>
      </c>
      <c r="D45" s="4">
        <v>23.1</v>
      </c>
      <c r="E45" s="25">
        <v>26</v>
      </c>
      <c r="F45" s="6">
        <v>9</v>
      </c>
      <c r="G45" s="2">
        <v>6</v>
      </c>
      <c r="H45" s="2">
        <v>4</v>
      </c>
      <c r="I45" s="2">
        <v>5</v>
      </c>
      <c r="J45" s="2">
        <v>4</v>
      </c>
      <c r="K45" s="2">
        <v>5</v>
      </c>
      <c r="L45" s="2">
        <v>5</v>
      </c>
      <c r="M45" s="2">
        <v>5</v>
      </c>
      <c r="N45" s="5">
        <v>7</v>
      </c>
      <c r="O45" s="25">
        <f t="shared" si="4"/>
        <v>50</v>
      </c>
      <c r="P45" s="6">
        <v>7</v>
      </c>
      <c r="Q45" s="2">
        <v>7</v>
      </c>
      <c r="R45" s="2">
        <v>6</v>
      </c>
      <c r="S45" s="2">
        <v>7</v>
      </c>
      <c r="T45" s="2">
        <v>6</v>
      </c>
      <c r="U45" s="2">
        <v>5</v>
      </c>
      <c r="V45" s="2">
        <v>3</v>
      </c>
      <c r="W45" s="2">
        <v>5</v>
      </c>
      <c r="X45" s="5">
        <v>4</v>
      </c>
      <c r="Y45" s="25">
        <f t="shared" si="5"/>
        <v>50</v>
      </c>
      <c r="Z45" s="25">
        <f t="shared" si="6"/>
        <v>100</v>
      </c>
      <c r="AA45" s="25">
        <f t="shared" si="7"/>
        <v>74</v>
      </c>
    </row>
    <row r="46" spans="2:27" ht="15">
      <c r="B46" s="19">
        <v>24</v>
      </c>
      <c r="C46" s="3" t="s">
        <v>77</v>
      </c>
      <c r="D46" s="4">
        <v>22.5</v>
      </c>
      <c r="E46" s="25">
        <v>25</v>
      </c>
      <c r="F46" s="6">
        <v>7</v>
      </c>
      <c r="G46" s="2">
        <v>5</v>
      </c>
      <c r="H46" s="2">
        <v>4</v>
      </c>
      <c r="I46" s="2">
        <v>4</v>
      </c>
      <c r="J46" s="2">
        <v>10</v>
      </c>
      <c r="K46" s="2">
        <v>6</v>
      </c>
      <c r="L46" s="2">
        <v>6</v>
      </c>
      <c r="M46" s="2">
        <v>7</v>
      </c>
      <c r="N46" s="5">
        <v>4</v>
      </c>
      <c r="O46" s="25">
        <f t="shared" si="4"/>
        <v>53</v>
      </c>
      <c r="P46" s="6">
        <v>7</v>
      </c>
      <c r="Q46" s="2">
        <v>5</v>
      </c>
      <c r="R46" s="2">
        <v>4</v>
      </c>
      <c r="S46" s="2">
        <v>7</v>
      </c>
      <c r="T46" s="2">
        <v>7</v>
      </c>
      <c r="U46" s="2">
        <v>4</v>
      </c>
      <c r="V46" s="2">
        <v>5</v>
      </c>
      <c r="W46" s="2">
        <v>3</v>
      </c>
      <c r="X46" s="5">
        <v>6</v>
      </c>
      <c r="Y46" s="25">
        <f t="shared" si="5"/>
        <v>48</v>
      </c>
      <c r="Z46" s="25">
        <f t="shared" si="6"/>
        <v>101</v>
      </c>
      <c r="AA46" s="25">
        <f t="shared" si="7"/>
        <v>76</v>
      </c>
    </row>
    <row r="47" spans="2:27" ht="15">
      <c r="B47" s="19">
        <v>25</v>
      </c>
      <c r="C47" s="3" t="s">
        <v>54</v>
      </c>
      <c r="D47" s="4">
        <v>13.3</v>
      </c>
      <c r="E47" s="25">
        <v>15</v>
      </c>
      <c r="F47" s="6">
        <v>6</v>
      </c>
      <c r="G47" s="2">
        <v>6</v>
      </c>
      <c r="H47" s="2">
        <v>6</v>
      </c>
      <c r="I47" s="2">
        <v>5</v>
      </c>
      <c r="J47" s="2">
        <v>5</v>
      </c>
      <c r="K47" s="2">
        <v>7</v>
      </c>
      <c r="L47" s="2">
        <v>5</v>
      </c>
      <c r="M47" s="2">
        <v>6</v>
      </c>
      <c r="N47" s="5">
        <v>4</v>
      </c>
      <c r="O47" s="25">
        <f t="shared" si="4"/>
        <v>50</v>
      </c>
      <c r="P47" s="6">
        <v>4</v>
      </c>
      <c r="Q47" s="2">
        <v>5</v>
      </c>
      <c r="R47" s="2">
        <v>4</v>
      </c>
      <c r="S47" s="2">
        <v>7</v>
      </c>
      <c r="T47" s="2">
        <v>9</v>
      </c>
      <c r="U47" s="2">
        <v>5</v>
      </c>
      <c r="V47" s="2">
        <v>6</v>
      </c>
      <c r="W47" s="2">
        <v>4</v>
      </c>
      <c r="X47" s="5">
        <v>8</v>
      </c>
      <c r="Y47" s="25">
        <f t="shared" si="5"/>
        <v>52</v>
      </c>
      <c r="Z47" s="25">
        <f t="shared" si="6"/>
        <v>102</v>
      </c>
      <c r="AA47" s="25">
        <f t="shared" si="7"/>
        <v>87</v>
      </c>
    </row>
    <row r="48" spans="2:27" ht="15">
      <c r="B48" s="19">
        <v>26</v>
      </c>
      <c r="C48" s="3" t="s">
        <v>89</v>
      </c>
      <c r="D48" s="4">
        <v>26.7</v>
      </c>
      <c r="E48" s="25">
        <v>30</v>
      </c>
      <c r="F48" s="6">
        <v>7</v>
      </c>
      <c r="G48" s="2">
        <v>7</v>
      </c>
      <c r="H48" s="2">
        <v>6</v>
      </c>
      <c r="I48" s="2">
        <v>3</v>
      </c>
      <c r="J48" s="2">
        <v>6</v>
      </c>
      <c r="K48" s="2">
        <v>4</v>
      </c>
      <c r="L48" s="2">
        <v>2</v>
      </c>
      <c r="M48" s="2">
        <v>6</v>
      </c>
      <c r="N48" s="5">
        <v>4</v>
      </c>
      <c r="O48" s="25">
        <f t="shared" si="4"/>
        <v>45</v>
      </c>
      <c r="P48" s="6">
        <v>6</v>
      </c>
      <c r="Q48" s="2">
        <v>6</v>
      </c>
      <c r="R48" s="2">
        <v>5</v>
      </c>
      <c r="S48" s="2">
        <v>10</v>
      </c>
      <c r="T48" s="2">
        <v>7</v>
      </c>
      <c r="U48" s="2">
        <v>5</v>
      </c>
      <c r="V48" s="2">
        <v>7</v>
      </c>
      <c r="W48" s="2">
        <v>5</v>
      </c>
      <c r="X48" s="5">
        <v>6</v>
      </c>
      <c r="Y48" s="25">
        <f t="shared" si="5"/>
        <v>57</v>
      </c>
      <c r="Z48" s="25">
        <f t="shared" si="6"/>
        <v>102</v>
      </c>
      <c r="AA48" s="25">
        <f t="shared" si="7"/>
        <v>72</v>
      </c>
    </row>
    <row r="49" spans="2:27" ht="15">
      <c r="B49" s="19">
        <v>27</v>
      </c>
      <c r="C49" s="3" t="s">
        <v>27</v>
      </c>
      <c r="D49" s="4">
        <v>20</v>
      </c>
      <c r="E49" s="25">
        <v>23</v>
      </c>
      <c r="F49" s="6">
        <v>9</v>
      </c>
      <c r="G49" s="2">
        <v>5</v>
      </c>
      <c r="H49" s="2">
        <v>5</v>
      </c>
      <c r="I49" s="2">
        <v>5</v>
      </c>
      <c r="J49" s="2">
        <v>5</v>
      </c>
      <c r="K49" s="2">
        <v>5</v>
      </c>
      <c r="L49" s="2">
        <v>4</v>
      </c>
      <c r="M49" s="2">
        <v>8</v>
      </c>
      <c r="N49" s="5">
        <v>6</v>
      </c>
      <c r="O49" s="25">
        <f t="shared" si="4"/>
        <v>52</v>
      </c>
      <c r="P49" s="6">
        <v>7</v>
      </c>
      <c r="Q49" s="2">
        <v>6</v>
      </c>
      <c r="R49" s="2">
        <v>4</v>
      </c>
      <c r="S49" s="2">
        <v>6</v>
      </c>
      <c r="T49" s="2">
        <v>8</v>
      </c>
      <c r="U49" s="2">
        <v>6</v>
      </c>
      <c r="V49" s="2">
        <v>4</v>
      </c>
      <c r="W49" s="2">
        <v>5</v>
      </c>
      <c r="X49" s="5">
        <v>6</v>
      </c>
      <c r="Y49" s="25">
        <f t="shared" si="5"/>
        <v>52</v>
      </c>
      <c r="Z49" s="25">
        <f t="shared" si="6"/>
        <v>104</v>
      </c>
      <c r="AA49" s="25">
        <f t="shared" si="7"/>
        <v>81</v>
      </c>
    </row>
    <row r="50" spans="2:27" ht="15">
      <c r="B50" s="19">
        <v>28</v>
      </c>
      <c r="C50" s="3" t="s">
        <v>60</v>
      </c>
      <c r="D50" s="4">
        <v>21.9</v>
      </c>
      <c r="E50" s="25">
        <v>25</v>
      </c>
      <c r="F50" s="6">
        <v>6</v>
      </c>
      <c r="G50" s="2">
        <v>5</v>
      </c>
      <c r="H50" s="2">
        <v>5</v>
      </c>
      <c r="I50" s="2">
        <v>3</v>
      </c>
      <c r="J50" s="2">
        <v>5</v>
      </c>
      <c r="K50" s="2">
        <v>5</v>
      </c>
      <c r="L50" s="2">
        <v>6</v>
      </c>
      <c r="M50" s="2">
        <v>8</v>
      </c>
      <c r="N50" s="5">
        <v>5</v>
      </c>
      <c r="O50" s="25">
        <f t="shared" si="4"/>
        <v>48</v>
      </c>
      <c r="P50" s="6">
        <v>7</v>
      </c>
      <c r="Q50" s="2">
        <v>7</v>
      </c>
      <c r="R50" s="2">
        <v>5</v>
      </c>
      <c r="S50" s="2">
        <v>7</v>
      </c>
      <c r="T50" s="2">
        <v>6</v>
      </c>
      <c r="U50" s="2">
        <v>6</v>
      </c>
      <c r="V50" s="2">
        <v>5</v>
      </c>
      <c r="W50" s="2">
        <v>7</v>
      </c>
      <c r="X50" s="5">
        <v>6</v>
      </c>
      <c r="Y50" s="25">
        <f t="shared" si="5"/>
        <v>56</v>
      </c>
      <c r="Z50" s="25">
        <f t="shared" si="6"/>
        <v>104</v>
      </c>
      <c r="AA50" s="25">
        <f t="shared" si="7"/>
        <v>79</v>
      </c>
    </row>
    <row r="51" spans="2:27" ht="15">
      <c r="B51" s="19">
        <v>29</v>
      </c>
      <c r="C51" s="3" t="s">
        <v>66</v>
      </c>
      <c r="D51" s="4">
        <v>22.5</v>
      </c>
      <c r="E51" s="25">
        <v>25</v>
      </c>
      <c r="F51" s="6">
        <v>5</v>
      </c>
      <c r="G51" s="2">
        <v>4</v>
      </c>
      <c r="H51" s="2">
        <v>5</v>
      </c>
      <c r="I51" s="2">
        <v>4</v>
      </c>
      <c r="J51" s="2">
        <v>5</v>
      </c>
      <c r="K51" s="2">
        <v>6</v>
      </c>
      <c r="L51" s="2">
        <v>6</v>
      </c>
      <c r="M51" s="2">
        <v>6</v>
      </c>
      <c r="N51" s="5">
        <v>5</v>
      </c>
      <c r="O51" s="25">
        <f t="shared" si="4"/>
        <v>46</v>
      </c>
      <c r="P51" s="6">
        <v>7</v>
      </c>
      <c r="Q51" s="2">
        <v>6</v>
      </c>
      <c r="R51" s="2">
        <v>4</v>
      </c>
      <c r="S51" s="2">
        <v>7</v>
      </c>
      <c r="T51" s="2">
        <v>7</v>
      </c>
      <c r="U51" s="2">
        <v>8</v>
      </c>
      <c r="V51" s="2">
        <v>8</v>
      </c>
      <c r="W51" s="2">
        <v>6</v>
      </c>
      <c r="X51" s="5">
        <v>6</v>
      </c>
      <c r="Y51" s="25">
        <f t="shared" si="5"/>
        <v>59</v>
      </c>
      <c r="Z51" s="25">
        <f t="shared" si="6"/>
        <v>105</v>
      </c>
      <c r="AA51" s="25">
        <f t="shared" si="7"/>
        <v>80</v>
      </c>
    </row>
    <row r="52" spans="2:27" ht="15">
      <c r="B52" s="19">
        <v>30</v>
      </c>
      <c r="C52" s="3" t="s">
        <v>38</v>
      </c>
      <c r="D52" s="4">
        <v>20.2</v>
      </c>
      <c r="E52" s="25">
        <v>23</v>
      </c>
      <c r="F52" s="6">
        <v>6</v>
      </c>
      <c r="G52" s="2">
        <v>6</v>
      </c>
      <c r="H52" s="2">
        <v>5</v>
      </c>
      <c r="I52" s="2">
        <v>5</v>
      </c>
      <c r="J52" s="2">
        <v>4</v>
      </c>
      <c r="K52" s="2">
        <v>7</v>
      </c>
      <c r="L52" s="2">
        <v>4</v>
      </c>
      <c r="M52" s="2">
        <v>9</v>
      </c>
      <c r="N52" s="5">
        <v>5</v>
      </c>
      <c r="O52" s="25">
        <f t="shared" si="4"/>
        <v>51</v>
      </c>
      <c r="P52" s="6">
        <v>7</v>
      </c>
      <c r="Q52" s="2">
        <v>7</v>
      </c>
      <c r="R52" s="2">
        <v>5</v>
      </c>
      <c r="S52" s="2">
        <v>7</v>
      </c>
      <c r="T52" s="2">
        <v>6</v>
      </c>
      <c r="U52" s="2">
        <v>4</v>
      </c>
      <c r="V52" s="2">
        <v>8</v>
      </c>
      <c r="W52" s="2">
        <v>6</v>
      </c>
      <c r="X52" s="5">
        <v>5</v>
      </c>
      <c r="Y52" s="25">
        <f t="shared" si="5"/>
        <v>55</v>
      </c>
      <c r="Z52" s="25">
        <f t="shared" si="6"/>
        <v>106</v>
      </c>
      <c r="AA52" s="25">
        <f t="shared" si="7"/>
        <v>83</v>
      </c>
    </row>
    <row r="53" spans="2:27" ht="15">
      <c r="B53" s="19">
        <v>31</v>
      </c>
      <c r="C53" s="3" t="s">
        <v>13</v>
      </c>
      <c r="D53" s="4">
        <v>17.3</v>
      </c>
      <c r="E53" s="25">
        <v>19</v>
      </c>
      <c r="F53" s="6">
        <v>5</v>
      </c>
      <c r="G53" s="2">
        <v>5</v>
      </c>
      <c r="H53" s="2">
        <v>5</v>
      </c>
      <c r="I53" s="2">
        <v>3</v>
      </c>
      <c r="J53" s="2">
        <v>6</v>
      </c>
      <c r="K53" s="2">
        <v>7</v>
      </c>
      <c r="L53" s="2">
        <v>3</v>
      </c>
      <c r="M53" s="2">
        <v>6</v>
      </c>
      <c r="N53" s="5">
        <v>6</v>
      </c>
      <c r="O53" s="25">
        <f t="shared" si="4"/>
        <v>46</v>
      </c>
      <c r="P53" s="6">
        <v>9</v>
      </c>
      <c r="Q53" s="2">
        <v>6</v>
      </c>
      <c r="R53" s="2">
        <v>8</v>
      </c>
      <c r="S53" s="2">
        <v>9</v>
      </c>
      <c r="T53" s="2">
        <v>9</v>
      </c>
      <c r="U53" s="2">
        <v>5</v>
      </c>
      <c r="V53" s="2">
        <v>4</v>
      </c>
      <c r="W53" s="2">
        <v>5</v>
      </c>
      <c r="X53" s="5">
        <v>6</v>
      </c>
      <c r="Y53" s="25">
        <f t="shared" si="5"/>
        <v>61</v>
      </c>
      <c r="Z53" s="25">
        <f t="shared" si="6"/>
        <v>107</v>
      </c>
      <c r="AA53" s="25">
        <f t="shared" si="7"/>
        <v>88</v>
      </c>
    </row>
    <row r="54" spans="2:27" ht="15">
      <c r="B54" s="19">
        <v>32</v>
      </c>
      <c r="C54" s="3" t="s">
        <v>33</v>
      </c>
      <c r="D54" s="4">
        <v>10.8</v>
      </c>
      <c r="E54" s="25">
        <v>12</v>
      </c>
      <c r="F54" s="6">
        <v>7</v>
      </c>
      <c r="G54" s="2">
        <v>7</v>
      </c>
      <c r="H54" s="2">
        <v>6</v>
      </c>
      <c r="I54" s="2">
        <v>4</v>
      </c>
      <c r="J54" s="2">
        <v>7</v>
      </c>
      <c r="K54" s="2">
        <v>4</v>
      </c>
      <c r="L54" s="2">
        <v>4</v>
      </c>
      <c r="M54" s="2">
        <v>7</v>
      </c>
      <c r="N54" s="5">
        <v>4</v>
      </c>
      <c r="O54" s="25">
        <f aca="true" t="shared" si="8" ref="O54:O73">SUM(F54:N54)</f>
        <v>50</v>
      </c>
      <c r="P54" s="6">
        <v>8</v>
      </c>
      <c r="Q54" s="2">
        <v>4</v>
      </c>
      <c r="R54" s="2">
        <v>5</v>
      </c>
      <c r="S54" s="2">
        <v>9</v>
      </c>
      <c r="T54" s="2">
        <v>10</v>
      </c>
      <c r="U54" s="2">
        <v>6</v>
      </c>
      <c r="V54" s="2">
        <v>5</v>
      </c>
      <c r="W54" s="2">
        <v>4</v>
      </c>
      <c r="X54" s="5">
        <v>7</v>
      </c>
      <c r="Y54" s="25">
        <f aca="true" t="shared" si="9" ref="Y54:Y73">SUM(P54:X54)</f>
        <v>58</v>
      </c>
      <c r="Z54" s="25">
        <f aca="true" t="shared" si="10" ref="Z54:Z73">SUM(Y54,O54)</f>
        <v>108</v>
      </c>
      <c r="AA54" s="25">
        <f aca="true" t="shared" si="11" ref="AA54:AA73">Z54-E54</f>
        <v>96</v>
      </c>
    </row>
    <row r="55" spans="2:27" ht="15">
      <c r="B55" s="19">
        <v>33</v>
      </c>
      <c r="C55" s="3" t="s">
        <v>83</v>
      </c>
      <c r="D55" s="4">
        <v>17.6</v>
      </c>
      <c r="E55" s="25">
        <v>20</v>
      </c>
      <c r="F55" s="6">
        <v>6</v>
      </c>
      <c r="G55" s="2">
        <v>7</v>
      </c>
      <c r="H55" s="2">
        <v>6</v>
      </c>
      <c r="I55" s="2">
        <v>4</v>
      </c>
      <c r="J55" s="2">
        <v>6</v>
      </c>
      <c r="K55" s="2">
        <v>6</v>
      </c>
      <c r="L55" s="2">
        <v>7</v>
      </c>
      <c r="M55" s="2">
        <v>7</v>
      </c>
      <c r="N55" s="5">
        <v>6</v>
      </c>
      <c r="O55" s="25">
        <f t="shared" si="8"/>
        <v>55</v>
      </c>
      <c r="P55" s="6">
        <v>8</v>
      </c>
      <c r="Q55" s="2">
        <v>7</v>
      </c>
      <c r="R55" s="2">
        <v>5</v>
      </c>
      <c r="S55" s="2">
        <v>6</v>
      </c>
      <c r="T55" s="2">
        <v>7</v>
      </c>
      <c r="U55" s="2">
        <v>5</v>
      </c>
      <c r="V55" s="2">
        <v>5</v>
      </c>
      <c r="W55" s="2">
        <v>5</v>
      </c>
      <c r="X55" s="5">
        <v>5</v>
      </c>
      <c r="Y55" s="25">
        <f t="shared" si="9"/>
        <v>53</v>
      </c>
      <c r="Z55" s="25">
        <f t="shared" si="10"/>
        <v>108</v>
      </c>
      <c r="AA55" s="25">
        <f t="shared" si="11"/>
        <v>88</v>
      </c>
    </row>
    <row r="56" spans="2:27" ht="15">
      <c r="B56" s="19">
        <v>34</v>
      </c>
      <c r="C56" s="3" t="s">
        <v>67</v>
      </c>
      <c r="D56" s="4">
        <v>19.6</v>
      </c>
      <c r="E56" s="25">
        <v>22</v>
      </c>
      <c r="F56" s="6">
        <v>5</v>
      </c>
      <c r="G56" s="2">
        <v>8</v>
      </c>
      <c r="H56" s="2">
        <v>5</v>
      </c>
      <c r="I56" s="2">
        <v>4</v>
      </c>
      <c r="J56" s="2">
        <v>6</v>
      </c>
      <c r="K56" s="2">
        <v>5</v>
      </c>
      <c r="L56" s="2">
        <v>3</v>
      </c>
      <c r="M56" s="2">
        <v>7</v>
      </c>
      <c r="N56" s="5">
        <v>7</v>
      </c>
      <c r="O56" s="25">
        <f t="shared" si="8"/>
        <v>50</v>
      </c>
      <c r="P56" s="6">
        <v>8</v>
      </c>
      <c r="Q56" s="2">
        <v>6</v>
      </c>
      <c r="R56" s="2">
        <v>4</v>
      </c>
      <c r="S56" s="2">
        <v>7</v>
      </c>
      <c r="T56" s="2">
        <v>7</v>
      </c>
      <c r="U56" s="2">
        <v>6</v>
      </c>
      <c r="V56" s="2">
        <v>6</v>
      </c>
      <c r="W56" s="2">
        <v>5</v>
      </c>
      <c r="X56" s="5">
        <v>10</v>
      </c>
      <c r="Y56" s="25">
        <f t="shared" si="9"/>
        <v>59</v>
      </c>
      <c r="Z56" s="25">
        <f t="shared" si="10"/>
        <v>109</v>
      </c>
      <c r="AA56" s="25">
        <f t="shared" si="11"/>
        <v>87</v>
      </c>
    </row>
    <row r="57" spans="2:27" ht="15">
      <c r="B57" s="19">
        <v>35</v>
      </c>
      <c r="C57" s="3" t="s">
        <v>91</v>
      </c>
      <c r="D57" s="4">
        <v>17</v>
      </c>
      <c r="E57" s="25">
        <v>19</v>
      </c>
      <c r="F57" s="6">
        <v>4</v>
      </c>
      <c r="G57" s="2">
        <v>8</v>
      </c>
      <c r="H57" s="2">
        <v>8</v>
      </c>
      <c r="I57" s="2">
        <v>3</v>
      </c>
      <c r="J57" s="2">
        <v>6</v>
      </c>
      <c r="K57" s="2">
        <v>6</v>
      </c>
      <c r="L57" s="2">
        <v>4</v>
      </c>
      <c r="M57" s="2">
        <v>7</v>
      </c>
      <c r="N57" s="5">
        <v>12</v>
      </c>
      <c r="O57" s="25">
        <f t="shared" si="8"/>
        <v>58</v>
      </c>
      <c r="P57" s="6">
        <v>9</v>
      </c>
      <c r="Q57" s="2">
        <v>5</v>
      </c>
      <c r="R57" s="2">
        <v>4</v>
      </c>
      <c r="S57" s="2">
        <v>7</v>
      </c>
      <c r="T57" s="2">
        <v>7</v>
      </c>
      <c r="U57" s="2">
        <v>4</v>
      </c>
      <c r="V57" s="2">
        <v>5</v>
      </c>
      <c r="W57" s="2">
        <v>6</v>
      </c>
      <c r="X57" s="5">
        <v>5</v>
      </c>
      <c r="Y57" s="25">
        <f t="shared" si="9"/>
        <v>52</v>
      </c>
      <c r="Z57" s="25">
        <f t="shared" si="10"/>
        <v>110</v>
      </c>
      <c r="AA57" s="25">
        <f t="shared" si="11"/>
        <v>91</v>
      </c>
    </row>
    <row r="58" spans="2:27" ht="15">
      <c r="B58" s="19">
        <v>36</v>
      </c>
      <c r="C58" s="3" t="s">
        <v>59</v>
      </c>
      <c r="D58" s="4">
        <v>18.4</v>
      </c>
      <c r="E58" s="25">
        <v>21</v>
      </c>
      <c r="F58" s="6">
        <v>5</v>
      </c>
      <c r="G58" s="2">
        <v>4</v>
      </c>
      <c r="H58" s="2">
        <v>5</v>
      </c>
      <c r="I58" s="2">
        <v>8</v>
      </c>
      <c r="J58" s="2">
        <v>8</v>
      </c>
      <c r="K58" s="2">
        <v>6</v>
      </c>
      <c r="L58" s="2">
        <v>4</v>
      </c>
      <c r="M58" s="2">
        <v>9</v>
      </c>
      <c r="N58" s="5">
        <v>7</v>
      </c>
      <c r="O58" s="25">
        <f t="shared" si="8"/>
        <v>56</v>
      </c>
      <c r="P58" s="6">
        <v>6</v>
      </c>
      <c r="Q58" s="2">
        <v>5</v>
      </c>
      <c r="R58" s="2">
        <v>5</v>
      </c>
      <c r="S58" s="2">
        <v>7</v>
      </c>
      <c r="T58" s="2">
        <v>6</v>
      </c>
      <c r="U58" s="2">
        <v>4</v>
      </c>
      <c r="V58" s="2">
        <v>8</v>
      </c>
      <c r="W58" s="2">
        <v>6</v>
      </c>
      <c r="X58" s="5">
        <v>7</v>
      </c>
      <c r="Y58" s="25">
        <f t="shared" si="9"/>
        <v>54</v>
      </c>
      <c r="Z58" s="25">
        <f t="shared" si="10"/>
        <v>110</v>
      </c>
      <c r="AA58" s="25">
        <f t="shared" si="11"/>
        <v>89</v>
      </c>
    </row>
    <row r="59" spans="2:27" ht="15">
      <c r="B59" s="19">
        <v>37</v>
      </c>
      <c r="C59" s="3" t="s">
        <v>82</v>
      </c>
      <c r="D59" s="4">
        <v>19.1</v>
      </c>
      <c r="E59" s="25">
        <v>21</v>
      </c>
      <c r="F59" s="6">
        <v>6</v>
      </c>
      <c r="G59" s="2">
        <v>5</v>
      </c>
      <c r="H59" s="2">
        <v>5</v>
      </c>
      <c r="I59" s="2">
        <v>4</v>
      </c>
      <c r="J59" s="2">
        <v>6</v>
      </c>
      <c r="K59" s="2">
        <v>6</v>
      </c>
      <c r="L59" s="2">
        <v>5</v>
      </c>
      <c r="M59" s="2">
        <v>9</v>
      </c>
      <c r="N59" s="5">
        <v>5</v>
      </c>
      <c r="O59" s="25">
        <f t="shared" si="8"/>
        <v>51</v>
      </c>
      <c r="P59" s="6">
        <v>5</v>
      </c>
      <c r="Q59" s="2">
        <v>5</v>
      </c>
      <c r="R59" s="2">
        <v>6</v>
      </c>
      <c r="S59" s="2">
        <v>10</v>
      </c>
      <c r="T59" s="2">
        <v>6</v>
      </c>
      <c r="U59" s="2">
        <v>6</v>
      </c>
      <c r="V59" s="2">
        <v>6</v>
      </c>
      <c r="W59" s="2">
        <v>8</v>
      </c>
      <c r="X59" s="5">
        <v>7</v>
      </c>
      <c r="Y59" s="25">
        <f t="shared" si="9"/>
        <v>59</v>
      </c>
      <c r="Z59" s="25">
        <f t="shared" si="10"/>
        <v>110</v>
      </c>
      <c r="AA59" s="25">
        <f t="shared" si="11"/>
        <v>89</v>
      </c>
    </row>
    <row r="60" spans="2:27" ht="15">
      <c r="B60" s="19">
        <v>38</v>
      </c>
      <c r="C60" s="3" t="s">
        <v>86</v>
      </c>
      <c r="D60" s="4">
        <v>20.7</v>
      </c>
      <c r="E60" s="25">
        <v>23</v>
      </c>
      <c r="F60" s="6">
        <v>8</v>
      </c>
      <c r="G60" s="2">
        <v>6</v>
      </c>
      <c r="H60" s="2">
        <v>5</v>
      </c>
      <c r="I60" s="2">
        <v>3</v>
      </c>
      <c r="J60" s="2">
        <v>7</v>
      </c>
      <c r="K60" s="2">
        <v>9</v>
      </c>
      <c r="L60" s="2">
        <v>4</v>
      </c>
      <c r="M60" s="2">
        <v>6</v>
      </c>
      <c r="N60" s="5">
        <v>4</v>
      </c>
      <c r="O60" s="25">
        <f t="shared" si="8"/>
        <v>52</v>
      </c>
      <c r="P60" s="6">
        <v>5</v>
      </c>
      <c r="Q60" s="2">
        <v>9</v>
      </c>
      <c r="R60" s="2">
        <v>4</v>
      </c>
      <c r="S60" s="2">
        <v>11</v>
      </c>
      <c r="T60" s="2">
        <v>6</v>
      </c>
      <c r="U60" s="2">
        <v>6</v>
      </c>
      <c r="V60" s="2">
        <v>6</v>
      </c>
      <c r="W60" s="2">
        <v>6</v>
      </c>
      <c r="X60" s="5">
        <v>5</v>
      </c>
      <c r="Y60" s="25">
        <f t="shared" si="9"/>
        <v>58</v>
      </c>
      <c r="Z60" s="25">
        <f t="shared" si="10"/>
        <v>110</v>
      </c>
      <c r="AA60" s="25">
        <f t="shared" si="11"/>
        <v>87</v>
      </c>
    </row>
    <row r="61" spans="2:27" ht="15">
      <c r="B61" s="19">
        <v>39</v>
      </c>
      <c r="C61" s="3" t="s">
        <v>76</v>
      </c>
      <c r="D61" s="4">
        <v>18.7</v>
      </c>
      <c r="E61" s="25">
        <v>21</v>
      </c>
      <c r="F61" s="6">
        <v>9</v>
      </c>
      <c r="G61" s="2">
        <v>4</v>
      </c>
      <c r="H61" s="2">
        <v>8</v>
      </c>
      <c r="I61" s="2">
        <v>5</v>
      </c>
      <c r="J61" s="2">
        <v>7</v>
      </c>
      <c r="K61" s="2">
        <v>6</v>
      </c>
      <c r="L61" s="2">
        <v>5</v>
      </c>
      <c r="M61" s="2">
        <v>5</v>
      </c>
      <c r="N61" s="5">
        <v>6</v>
      </c>
      <c r="O61" s="25">
        <f t="shared" si="8"/>
        <v>55</v>
      </c>
      <c r="P61" s="6">
        <v>7</v>
      </c>
      <c r="Q61" s="2">
        <v>4</v>
      </c>
      <c r="R61" s="2">
        <v>4</v>
      </c>
      <c r="S61" s="2">
        <v>11</v>
      </c>
      <c r="T61" s="2">
        <v>9</v>
      </c>
      <c r="U61" s="2">
        <v>5</v>
      </c>
      <c r="V61" s="2">
        <v>4</v>
      </c>
      <c r="W61" s="2">
        <v>6</v>
      </c>
      <c r="X61" s="5">
        <v>6</v>
      </c>
      <c r="Y61" s="25">
        <f t="shared" si="9"/>
        <v>56</v>
      </c>
      <c r="Z61" s="25">
        <f t="shared" si="10"/>
        <v>111</v>
      </c>
      <c r="AA61" s="25">
        <f t="shared" si="11"/>
        <v>90</v>
      </c>
    </row>
    <row r="62" spans="2:27" ht="15">
      <c r="B62" s="19">
        <v>40</v>
      </c>
      <c r="C62" s="3" t="s">
        <v>74</v>
      </c>
      <c r="D62" s="4">
        <v>19.9</v>
      </c>
      <c r="E62" s="25">
        <v>22</v>
      </c>
      <c r="F62" s="6">
        <v>8</v>
      </c>
      <c r="G62" s="2">
        <v>6</v>
      </c>
      <c r="H62" s="2">
        <v>7</v>
      </c>
      <c r="I62" s="2">
        <v>4</v>
      </c>
      <c r="J62" s="2">
        <v>6</v>
      </c>
      <c r="K62" s="2">
        <v>5</v>
      </c>
      <c r="L62" s="2">
        <v>5</v>
      </c>
      <c r="M62" s="2">
        <v>6</v>
      </c>
      <c r="N62" s="5">
        <v>6</v>
      </c>
      <c r="O62" s="25">
        <f t="shared" si="8"/>
        <v>53</v>
      </c>
      <c r="P62" s="6">
        <v>10</v>
      </c>
      <c r="Q62" s="2">
        <v>6</v>
      </c>
      <c r="R62" s="2">
        <v>5</v>
      </c>
      <c r="S62" s="2">
        <v>6</v>
      </c>
      <c r="T62" s="2">
        <v>9</v>
      </c>
      <c r="U62" s="2">
        <v>6</v>
      </c>
      <c r="V62" s="2">
        <v>5</v>
      </c>
      <c r="W62" s="2">
        <v>6</v>
      </c>
      <c r="X62" s="5">
        <v>6</v>
      </c>
      <c r="Y62" s="25">
        <f t="shared" si="9"/>
        <v>59</v>
      </c>
      <c r="Z62" s="25">
        <f t="shared" si="10"/>
        <v>112</v>
      </c>
      <c r="AA62" s="25">
        <f t="shared" si="11"/>
        <v>90</v>
      </c>
    </row>
    <row r="63" spans="2:27" ht="15">
      <c r="B63" s="19">
        <v>41</v>
      </c>
      <c r="C63" s="3" t="s">
        <v>65</v>
      </c>
      <c r="D63" s="4">
        <v>33.2</v>
      </c>
      <c r="E63" s="25">
        <v>38</v>
      </c>
      <c r="F63" s="6">
        <v>8</v>
      </c>
      <c r="G63" s="2">
        <v>8</v>
      </c>
      <c r="H63" s="2">
        <v>6</v>
      </c>
      <c r="I63" s="2">
        <v>5</v>
      </c>
      <c r="J63" s="2">
        <v>6</v>
      </c>
      <c r="K63" s="2">
        <v>8</v>
      </c>
      <c r="L63" s="2">
        <v>4</v>
      </c>
      <c r="M63" s="2">
        <v>5</v>
      </c>
      <c r="N63" s="5">
        <v>8</v>
      </c>
      <c r="O63" s="25">
        <f t="shared" si="8"/>
        <v>58</v>
      </c>
      <c r="P63" s="6">
        <v>6</v>
      </c>
      <c r="Q63" s="2">
        <v>7</v>
      </c>
      <c r="R63" s="2">
        <v>5</v>
      </c>
      <c r="S63" s="2">
        <v>8</v>
      </c>
      <c r="T63" s="2">
        <v>7</v>
      </c>
      <c r="U63" s="2">
        <v>6</v>
      </c>
      <c r="V63" s="2">
        <v>6</v>
      </c>
      <c r="W63" s="2">
        <v>4</v>
      </c>
      <c r="X63" s="5">
        <v>5</v>
      </c>
      <c r="Y63" s="25">
        <f t="shared" si="9"/>
        <v>54</v>
      </c>
      <c r="Z63" s="25">
        <f t="shared" si="10"/>
        <v>112</v>
      </c>
      <c r="AA63" s="25">
        <f t="shared" si="11"/>
        <v>74</v>
      </c>
    </row>
    <row r="64" spans="2:27" ht="15">
      <c r="B64" s="19">
        <v>42</v>
      </c>
      <c r="C64" s="3" t="s">
        <v>57</v>
      </c>
      <c r="D64" s="4">
        <v>26.3</v>
      </c>
      <c r="E64" s="25">
        <v>30</v>
      </c>
      <c r="F64" s="6">
        <v>8</v>
      </c>
      <c r="G64" s="2">
        <v>7</v>
      </c>
      <c r="H64" s="2">
        <v>5</v>
      </c>
      <c r="I64" s="2">
        <v>4</v>
      </c>
      <c r="J64" s="2">
        <v>7</v>
      </c>
      <c r="K64" s="2">
        <v>6</v>
      </c>
      <c r="L64" s="2">
        <v>6</v>
      </c>
      <c r="M64" s="2">
        <v>5</v>
      </c>
      <c r="N64" s="5">
        <v>8</v>
      </c>
      <c r="O64" s="25">
        <f t="shared" si="8"/>
        <v>56</v>
      </c>
      <c r="P64" s="6">
        <v>7</v>
      </c>
      <c r="Q64" s="2">
        <v>6</v>
      </c>
      <c r="R64" s="2">
        <v>5</v>
      </c>
      <c r="S64" s="2">
        <v>9</v>
      </c>
      <c r="T64" s="2">
        <v>9</v>
      </c>
      <c r="U64" s="2">
        <v>5</v>
      </c>
      <c r="V64" s="2">
        <v>5</v>
      </c>
      <c r="W64" s="2">
        <v>4</v>
      </c>
      <c r="X64" s="5">
        <v>7</v>
      </c>
      <c r="Y64" s="25">
        <f t="shared" si="9"/>
        <v>57</v>
      </c>
      <c r="Z64" s="25">
        <f t="shared" si="10"/>
        <v>113</v>
      </c>
      <c r="AA64" s="25">
        <f t="shared" si="11"/>
        <v>83</v>
      </c>
    </row>
    <row r="65" spans="2:27" ht="15">
      <c r="B65" s="19">
        <v>43</v>
      </c>
      <c r="C65" s="3" t="s">
        <v>85</v>
      </c>
      <c r="D65" s="4">
        <v>15.1</v>
      </c>
      <c r="E65" s="25">
        <v>17</v>
      </c>
      <c r="F65" s="6">
        <v>6</v>
      </c>
      <c r="G65" s="2">
        <v>8</v>
      </c>
      <c r="H65" s="2">
        <v>6</v>
      </c>
      <c r="I65" s="2">
        <v>3</v>
      </c>
      <c r="J65" s="2">
        <v>6</v>
      </c>
      <c r="K65" s="2">
        <v>6</v>
      </c>
      <c r="L65" s="2">
        <v>4</v>
      </c>
      <c r="M65" s="2">
        <v>7</v>
      </c>
      <c r="N65" s="5">
        <v>5</v>
      </c>
      <c r="O65" s="25">
        <f t="shared" si="8"/>
        <v>51</v>
      </c>
      <c r="P65" s="6">
        <v>6</v>
      </c>
      <c r="Q65" s="2">
        <v>5</v>
      </c>
      <c r="R65" s="2">
        <v>5</v>
      </c>
      <c r="S65" s="2">
        <v>7</v>
      </c>
      <c r="T65" s="2">
        <v>6</v>
      </c>
      <c r="U65" s="2">
        <v>6</v>
      </c>
      <c r="V65" s="2">
        <v>7</v>
      </c>
      <c r="W65" s="2">
        <v>4</v>
      </c>
      <c r="X65" s="5">
        <v>5</v>
      </c>
      <c r="Y65" s="25">
        <f t="shared" si="9"/>
        <v>51</v>
      </c>
      <c r="Z65" s="25">
        <f t="shared" si="10"/>
        <v>102</v>
      </c>
      <c r="AA65" s="25">
        <f t="shared" si="11"/>
        <v>85</v>
      </c>
    </row>
    <row r="66" spans="2:27" ht="15">
      <c r="B66" s="19">
        <v>44</v>
      </c>
      <c r="C66" s="3" t="s">
        <v>26</v>
      </c>
      <c r="D66" s="4">
        <v>28.1</v>
      </c>
      <c r="E66" s="25">
        <v>32</v>
      </c>
      <c r="F66" s="6">
        <v>10</v>
      </c>
      <c r="G66" s="2">
        <v>7</v>
      </c>
      <c r="H66" s="2">
        <v>8</v>
      </c>
      <c r="I66" s="2">
        <v>4</v>
      </c>
      <c r="J66" s="2">
        <v>9</v>
      </c>
      <c r="K66" s="2">
        <v>6</v>
      </c>
      <c r="L66" s="2">
        <v>7</v>
      </c>
      <c r="M66" s="2">
        <v>6</v>
      </c>
      <c r="N66" s="5">
        <v>5</v>
      </c>
      <c r="O66" s="25">
        <f t="shared" si="8"/>
        <v>62</v>
      </c>
      <c r="P66" s="6">
        <v>6</v>
      </c>
      <c r="Q66" s="2">
        <v>7</v>
      </c>
      <c r="R66" s="2">
        <v>6</v>
      </c>
      <c r="S66" s="2">
        <v>9</v>
      </c>
      <c r="T66" s="2">
        <v>5</v>
      </c>
      <c r="U66" s="2">
        <v>5</v>
      </c>
      <c r="V66" s="2">
        <v>4</v>
      </c>
      <c r="W66" s="2">
        <v>4</v>
      </c>
      <c r="X66" s="5">
        <v>7</v>
      </c>
      <c r="Y66" s="25">
        <f t="shared" si="9"/>
        <v>53</v>
      </c>
      <c r="Z66" s="25">
        <f t="shared" si="10"/>
        <v>115</v>
      </c>
      <c r="AA66" s="25">
        <f t="shared" si="11"/>
        <v>83</v>
      </c>
    </row>
    <row r="67" spans="2:27" ht="15">
      <c r="B67" s="19">
        <v>45</v>
      </c>
      <c r="C67" s="3" t="s">
        <v>58</v>
      </c>
      <c r="D67" s="4">
        <v>30.7</v>
      </c>
      <c r="E67" s="25">
        <v>35</v>
      </c>
      <c r="F67" s="6">
        <v>6</v>
      </c>
      <c r="G67" s="2">
        <v>5</v>
      </c>
      <c r="H67" s="2">
        <v>5</v>
      </c>
      <c r="I67" s="2">
        <v>3</v>
      </c>
      <c r="J67" s="2">
        <v>7</v>
      </c>
      <c r="K67" s="2">
        <v>8</v>
      </c>
      <c r="L67" s="2">
        <v>3</v>
      </c>
      <c r="M67" s="2">
        <v>8</v>
      </c>
      <c r="N67" s="5">
        <v>5</v>
      </c>
      <c r="O67" s="25">
        <f t="shared" si="8"/>
        <v>50</v>
      </c>
      <c r="P67" s="6">
        <v>11</v>
      </c>
      <c r="Q67" s="2">
        <v>5</v>
      </c>
      <c r="R67" s="2">
        <v>6</v>
      </c>
      <c r="S67" s="2">
        <v>9</v>
      </c>
      <c r="T67" s="2">
        <v>9</v>
      </c>
      <c r="U67" s="2">
        <v>8</v>
      </c>
      <c r="V67" s="2">
        <v>5</v>
      </c>
      <c r="W67" s="2">
        <v>6</v>
      </c>
      <c r="X67" s="5">
        <v>11</v>
      </c>
      <c r="Y67" s="25">
        <f t="shared" si="9"/>
        <v>70</v>
      </c>
      <c r="Z67" s="25">
        <f t="shared" si="10"/>
        <v>120</v>
      </c>
      <c r="AA67" s="25">
        <f t="shared" si="11"/>
        <v>85</v>
      </c>
    </row>
    <row r="68" spans="2:27" ht="15">
      <c r="B68" s="19">
        <v>46</v>
      </c>
      <c r="C68" s="3" t="s">
        <v>36</v>
      </c>
      <c r="D68" s="4">
        <v>32</v>
      </c>
      <c r="E68" s="25">
        <v>37</v>
      </c>
      <c r="F68" s="6">
        <v>5</v>
      </c>
      <c r="G68" s="2">
        <v>7</v>
      </c>
      <c r="H68" s="2">
        <v>4</v>
      </c>
      <c r="I68" s="2">
        <v>7</v>
      </c>
      <c r="J68" s="2">
        <v>7</v>
      </c>
      <c r="K68" s="2">
        <v>7</v>
      </c>
      <c r="L68" s="2">
        <v>5</v>
      </c>
      <c r="M68" s="2">
        <v>8</v>
      </c>
      <c r="N68" s="5">
        <v>6</v>
      </c>
      <c r="O68" s="25">
        <f t="shared" si="8"/>
        <v>56</v>
      </c>
      <c r="P68" s="6">
        <v>6</v>
      </c>
      <c r="Q68" s="2">
        <v>8</v>
      </c>
      <c r="R68" s="2">
        <v>6</v>
      </c>
      <c r="S68" s="2">
        <v>9</v>
      </c>
      <c r="T68" s="2">
        <v>10</v>
      </c>
      <c r="U68" s="2">
        <v>7</v>
      </c>
      <c r="V68" s="2">
        <v>6</v>
      </c>
      <c r="W68" s="2">
        <v>6</v>
      </c>
      <c r="X68" s="5">
        <v>9</v>
      </c>
      <c r="Y68" s="25">
        <f t="shared" si="9"/>
        <v>67</v>
      </c>
      <c r="Z68" s="25">
        <f t="shared" si="10"/>
        <v>123</v>
      </c>
      <c r="AA68" s="25">
        <f t="shared" si="11"/>
        <v>86</v>
      </c>
    </row>
    <row r="69" spans="2:27" ht="15">
      <c r="B69" s="19">
        <v>47</v>
      </c>
      <c r="C69" s="3" t="s">
        <v>69</v>
      </c>
      <c r="D69" s="4">
        <v>32.6</v>
      </c>
      <c r="E69" s="25">
        <v>37</v>
      </c>
      <c r="F69" s="6">
        <v>8</v>
      </c>
      <c r="G69" s="2">
        <v>6</v>
      </c>
      <c r="H69" s="2">
        <v>5</v>
      </c>
      <c r="I69" s="2">
        <v>5</v>
      </c>
      <c r="J69" s="2">
        <v>7</v>
      </c>
      <c r="K69" s="2">
        <v>6</v>
      </c>
      <c r="L69" s="2">
        <v>7</v>
      </c>
      <c r="M69" s="2">
        <v>6</v>
      </c>
      <c r="N69" s="5">
        <v>7</v>
      </c>
      <c r="O69" s="25">
        <f t="shared" si="8"/>
        <v>57</v>
      </c>
      <c r="P69" s="6">
        <v>9</v>
      </c>
      <c r="Q69" s="2">
        <v>11</v>
      </c>
      <c r="R69" s="2">
        <v>5</v>
      </c>
      <c r="S69" s="2">
        <v>7</v>
      </c>
      <c r="T69" s="2">
        <v>9</v>
      </c>
      <c r="U69" s="2">
        <v>6</v>
      </c>
      <c r="V69" s="2">
        <v>6</v>
      </c>
      <c r="W69" s="2">
        <v>4</v>
      </c>
      <c r="X69" s="5">
        <v>9</v>
      </c>
      <c r="Y69" s="25">
        <f t="shared" si="9"/>
        <v>66</v>
      </c>
      <c r="Z69" s="25">
        <f t="shared" si="10"/>
        <v>123</v>
      </c>
      <c r="AA69" s="25">
        <f t="shared" si="11"/>
        <v>86</v>
      </c>
    </row>
    <row r="70" spans="2:27" ht="15">
      <c r="B70" s="19">
        <v>48</v>
      </c>
      <c r="C70" s="3" t="s">
        <v>51</v>
      </c>
      <c r="D70" s="4">
        <v>19.9</v>
      </c>
      <c r="E70" s="25">
        <v>22</v>
      </c>
      <c r="F70" s="6">
        <v>4</v>
      </c>
      <c r="G70" s="2">
        <v>8</v>
      </c>
      <c r="H70" s="2">
        <v>5</v>
      </c>
      <c r="I70" s="2">
        <v>5</v>
      </c>
      <c r="J70" s="2">
        <v>8</v>
      </c>
      <c r="K70" s="2">
        <v>7</v>
      </c>
      <c r="L70" s="2">
        <v>6</v>
      </c>
      <c r="M70" s="2">
        <v>13</v>
      </c>
      <c r="N70" s="5">
        <v>6</v>
      </c>
      <c r="O70" s="25">
        <f t="shared" si="8"/>
        <v>62</v>
      </c>
      <c r="P70" s="6">
        <v>7</v>
      </c>
      <c r="Q70" s="2">
        <v>5</v>
      </c>
      <c r="R70" s="2">
        <v>5</v>
      </c>
      <c r="S70" s="2">
        <v>10</v>
      </c>
      <c r="T70" s="2">
        <v>11</v>
      </c>
      <c r="U70" s="2">
        <v>9</v>
      </c>
      <c r="V70" s="2">
        <v>6</v>
      </c>
      <c r="W70" s="2">
        <v>4</v>
      </c>
      <c r="X70" s="5">
        <v>5</v>
      </c>
      <c r="Y70" s="25">
        <f t="shared" si="9"/>
        <v>62</v>
      </c>
      <c r="Z70" s="25">
        <f t="shared" si="10"/>
        <v>124</v>
      </c>
      <c r="AA70" s="25">
        <f t="shared" si="11"/>
        <v>102</v>
      </c>
    </row>
    <row r="71" spans="2:27" ht="15">
      <c r="B71" s="19">
        <v>49</v>
      </c>
      <c r="C71" s="3" t="s">
        <v>39</v>
      </c>
      <c r="D71" s="4">
        <v>24.9</v>
      </c>
      <c r="E71" s="25">
        <v>28</v>
      </c>
      <c r="F71" s="6">
        <v>8</v>
      </c>
      <c r="G71" s="2">
        <v>4</v>
      </c>
      <c r="H71" s="2">
        <v>6</v>
      </c>
      <c r="I71" s="2">
        <v>4</v>
      </c>
      <c r="J71" s="2">
        <v>5</v>
      </c>
      <c r="K71" s="2">
        <v>7</v>
      </c>
      <c r="L71" s="2">
        <v>4</v>
      </c>
      <c r="M71" s="2">
        <v>10</v>
      </c>
      <c r="N71" s="5">
        <v>10</v>
      </c>
      <c r="O71" s="25">
        <f t="shared" si="8"/>
        <v>58</v>
      </c>
      <c r="P71" s="6">
        <v>10</v>
      </c>
      <c r="Q71" s="2">
        <v>5</v>
      </c>
      <c r="R71" s="2">
        <v>5</v>
      </c>
      <c r="S71" s="2">
        <v>7</v>
      </c>
      <c r="T71" s="2">
        <v>11</v>
      </c>
      <c r="U71" s="2">
        <v>4</v>
      </c>
      <c r="V71" s="2">
        <v>5</v>
      </c>
      <c r="W71" s="2">
        <v>9</v>
      </c>
      <c r="X71" s="5">
        <v>10</v>
      </c>
      <c r="Y71" s="25">
        <f t="shared" si="9"/>
        <v>66</v>
      </c>
      <c r="Z71" s="25">
        <f t="shared" si="10"/>
        <v>124</v>
      </c>
      <c r="AA71" s="25">
        <f t="shared" si="11"/>
        <v>96</v>
      </c>
    </row>
    <row r="72" spans="2:27" ht="15">
      <c r="B72" s="19">
        <v>50</v>
      </c>
      <c r="C72" s="3" t="s">
        <v>100</v>
      </c>
      <c r="D72" s="4">
        <v>31</v>
      </c>
      <c r="E72" s="25">
        <v>36</v>
      </c>
      <c r="F72" s="6">
        <v>6</v>
      </c>
      <c r="G72" s="2">
        <v>9</v>
      </c>
      <c r="H72" s="2">
        <v>6</v>
      </c>
      <c r="I72" s="2">
        <v>4</v>
      </c>
      <c r="J72" s="2">
        <v>8</v>
      </c>
      <c r="K72" s="2">
        <v>7</v>
      </c>
      <c r="L72" s="2">
        <v>4</v>
      </c>
      <c r="M72" s="2">
        <v>8</v>
      </c>
      <c r="N72" s="5">
        <v>5</v>
      </c>
      <c r="O72" s="25">
        <f t="shared" si="8"/>
        <v>57</v>
      </c>
      <c r="P72" s="6">
        <v>12</v>
      </c>
      <c r="Q72" s="2">
        <v>6</v>
      </c>
      <c r="R72" s="2">
        <v>7</v>
      </c>
      <c r="S72" s="2">
        <v>11</v>
      </c>
      <c r="T72" s="2">
        <v>8</v>
      </c>
      <c r="U72" s="2">
        <v>6</v>
      </c>
      <c r="V72" s="2">
        <v>6</v>
      </c>
      <c r="W72" s="2">
        <v>5</v>
      </c>
      <c r="X72" s="5">
        <v>6</v>
      </c>
      <c r="Y72" s="25">
        <f t="shared" si="9"/>
        <v>67</v>
      </c>
      <c r="Z72" s="25">
        <f t="shared" si="10"/>
        <v>124</v>
      </c>
      <c r="AA72" s="25">
        <f t="shared" si="11"/>
        <v>88</v>
      </c>
    </row>
    <row r="73" spans="2:27" ht="15">
      <c r="B73" s="19">
        <v>51</v>
      </c>
      <c r="C73" s="3" t="s">
        <v>102</v>
      </c>
      <c r="D73" s="4">
        <v>34.6</v>
      </c>
      <c r="E73" s="25">
        <v>40</v>
      </c>
      <c r="F73" s="6">
        <v>7</v>
      </c>
      <c r="G73" s="2">
        <v>8</v>
      </c>
      <c r="H73" s="2">
        <v>5</v>
      </c>
      <c r="I73" s="2">
        <v>3</v>
      </c>
      <c r="J73" s="2">
        <v>8</v>
      </c>
      <c r="K73" s="2">
        <v>6</v>
      </c>
      <c r="L73" s="2">
        <v>4</v>
      </c>
      <c r="M73" s="2">
        <v>7</v>
      </c>
      <c r="N73" s="5">
        <v>7</v>
      </c>
      <c r="O73" s="25">
        <f t="shared" si="8"/>
        <v>55</v>
      </c>
      <c r="P73" s="6">
        <v>12</v>
      </c>
      <c r="Q73" s="2">
        <v>6</v>
      </c>
      <c r="R73" s="2">
        <v>7</v>
      </c>
      <c r="S73" s="2">
        <v>8</v>
      </c>
      <c r="T73" s="2">
        <v>7</v>
      </c>
      <c r="U73" s="2">
        <v>9</v>
      </c>
      <c r="V73" s="2">
        <v>6</v>
      </c>
      <c r="W73" s="2">
        <v>6</v>
      </c>
      <c r="X73" s="5">
        <v>9</v>
      </c>
      <c r="Y73" s="25">
        <f t="shared" si="9"/>
        <v>70</v>
      </c>
      <c r="Z73" s="25">
        <f t="shared" si="10"/>
        <v>125</v>
      </c>
      <c r="AA73" s="25">
        <f t="shared" si="11"/>
        <v>85</v>
      </c>
    </row>
    <row r="74" spans="2:27" ht="15">
      <c r="B74" s="19">
        <v>51</v>
      </c>
      <c r="C74" s="3" t="s">
        <v>80</v>
      </c>
      <c r="D74" s="4">
        <v>49</v>
      </c>
      <c r="E74" s="25">
        <v>41</v>
      </c>
      <c r="F74" s="6"/>
      <c r="G74" s="2"/>
      <c r="H74" s="2"/>
      <c r="I74" s="2"/>
      <c r="J74" s="2"/>
      <c r="K74" s="2"/>
      <c r="L74" s="2"/>
      <c r="M74" s="2"/>
      <c r="N74" s="5"/>
      <c r="O74" s="25">
        <f>SUM(F74:N74)</f>
        <v>0</v>
      </c>
      <c r="P74" s="6"/>
      <c r="Q74" s="2"/>
      <c r="R74" s="2"/>
      <c r="S74" s="2"/>
      <c r="T74" s="2"/>
      <c r="U74" s="2"/>
      <c r="V74" s="2"/>
      <c r="W74" s="2"/>
      <c r="X74" s="5"/>
      <c r="Y74" s="25">
        <f>SUM(P74:X74)</f>
        <v>0</v>
      </c>
      <c r="Z74" s="25">
        <f>SUM(Y74,O74)</f>
        <v>0</v>
      </c>
      <c r="AA74" s="25">
        <f>Z74-E74</f>
        <v>-41</v>
      </c>
    </row>
  </sheetData>
  <sheetProtection/>
  <mergeCells count="1">
    <mergeCell ref="C2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73"/>
  <sheetViews>
    <sheetView zoomScalePageLayoutView="0" workbookViewId="0" topLeftCell="A1">
      <selection activeCell="Y17" sqref="Y17"/>
    </sheetView>
  </sheetViews>
  <sheetFormatPr defaultColWidth="9.140625" defaultRowHeight="15"/>
  <cols>
    <col min="1" max="1" width="3.28125" style="0" customWidth="1"/>
    <col min="2" max="2" width="3.00390625" style="0" bestFit="1" customWidth="1"/>
    <col min="3" max="3" width="21.421875" style="0" bestFit="1" customWidth="1"/>
    <col min="4" max="4" width="4.8515625" style="1" customWidth="1"/>
    <col min="5" max="5" width="5.57421875" style="26" bestFit="1" customWidth="1"/>
    <col min="6" max="14" width="4.8515625" style="0" customWidth="1"/>
    <col min="15" max="15" width="4.8515625" style="26" customWidth="1"/>
    <col min="16" max="24" width="4.8515625" style="0" customWidth="1"/>
    <col min="25" max="26" width="4.8515625" style="26" customWidth="1"/>
    <col min="27" max="27" width="5.8515625" style="26" bestFit="1" customWidth="1"/>
  </cols>
  <sheetData>
    <row r="2" spans="3:27" ht="15">
      <c r="C2" s="163" t="s">
        <v>5</v>
      </c>
      <c r="D2" s="11"/>
      <c r="E2" s="22"/>
      <c r="F2" s="11">
        <v>1</v>
      </c>
      <c r="G2" s="11">
        <v>2</v>
      </c>
      <c r="H2" s="11">
        <v>3</v>
      </c>
      <c r="I2" s="11">
        <v>4</v>
      </c>
      <c r="J2" s="11">
        <v>5</v>
      </c>
      <c r="K2" s="11">
        <v>6</v>
      </c>
      <c r="L2" s="11">
        <v>7</v>
      </c>
      <c r="M2" s="11">
        <v>8</v>
      </c>
      <c r="N2" s="11">
        <v>9</v>
      </c>
      <c r="O2" s="22" t="s">
        <v>3</v>
      </c>
      <c r="P2" s="11">
        <v>10</v>
      </c>
      <c r="Q2" s="11">
        <v>11</v>
      </c>
      <c r="R2" s="11">
        <v>12</v>
      </c>
      <c r="S2" s="11">
        <v>13</v>
      </c>
      <c r="T2" s="11">
        <v>14</v>
      </c>
      <c r="U2" s="11">
        <v>15</v>
      </c>
      <c r="V2" s="11">
        <v>16</v>
      </c>
      <c r="W2" s="11">
        <v>17</v>
      </c>
      <c r="X2" s="11">
        <v>18</v>
      </c>
      <c r="Y2" s="22"/>
      <c r="Z2" s="22"/>
      <c r="AA2" s="22"/>
    </row>
    <row r="3" spans="2:27" ht="15">
      <c r="B3" s="13"/>
      <c r="C3" s="164"/>
      <c r="D3" s="13" t="s">
        <v>6</v>
      </c>
      <c r="E3" s="27"/>
      <c r="F3" s="14">
        <v>5</v>
      </c>
      <c r="G3" s="14">
        <v>4</v>
      </c>
      <c r="H3" s="14">
        <v>3</v>
      </c>
      <c r="I3" s="14">
        <v>4</v>
      </c>
      <c r="J3" s="14">
        <v>4</v>
      </c>
      <c r="K3" s="14">
        <v>4</v>
      </c>
      <c r="L3" s="14">
        <v>3</v>
      </c>
      <c r="M3" s="14">
        <v>5</v>
      </c>
      <c r="N3" s="14">
        <v>4</v>
      </c>
      <c r="O3" s="27">
        <f>SUM(F3:N3)</f>
        <v>36</v>
      </c>
      <c r="P3" s="14">
        <v>4</v>
      </c>
      <c r="Q3" s="14">
        <v>4</v>
      </c>
      <c r="R3" s="14">
        <v>4</v>
      </c>
      <c r="S3" s="14">
        <v>3</v>
      </c>
      <c r="T3" s="14">
        <v>4</v>
      </c>
      <c r="U3" s="14">
        <v>5</v>
      </c>
      <c r="V3" s="14">
        <v>3</v>
      </c>
      <c r="W3" s="14">
        <v>5</v>
      </c>
      <c r="X3" s="14">
        <v>4</v>
      </c>
      <c r="Y3" s="27">
        <f>SUM(P3:X3)</f>
        <v>36</v>
      </c>
      <c r="Z3" s="27">
        <f>SUM(Y3,O3)</f>
        <v>72</v>
      </c>
      <c r="AA3" s="27"/>
    </row>
    <row r="4" spans="2:27" ht="15.75" thickBot="1">
      <c r="B4" s="64"/>
      <c r="C4" s="65" t="s">
        <v>17</v>
      </c>
      <c r="D4" s="65" t="s">
        <v>1</v>
      </c>
      <c r="E4" s="62" t="s">
        <v>10</v>
      </c>
      <c r="F4" s="63">
        <v>15</v>
      </c>
      <c r="G4" s="63">
        <v>9</v>
      </c>
      <c r="H4" s="63">
        <v>17</v>
      </c>
      <c r="I4" s="63">
        <v>11</v>
      </c>
      <c r="J4" s="63">
        <v>7</v>
      </c>
      <c r="K4" s="63">
        <v>13</v>
      </c>
      <c r="L4" s="63">
        <v>3</v>
      </c>
      <c r="M4" s="63">
        <v>5</v>
      </c>
      <c r="N4" s="63">
        <v>1</v>
      </c>
      <c r="O4" s="62"/>
      <c r="P4" s="63">
        <v>14</v>
      </c>
      <c r="Q4" s="63">
        <v>16</v>
      </c>
      <c r="R4" s="63">
        <v>10</v>
      </c>
      <c r="S4" s="63">
        <v>12</v>
      </c>
      <c r="T4" s="63">
        <v>18</v>
      </c>
      <c r="U4" s="63">
        <v>4</v>
      </c>
      <c r="V4" s="63">
        <v>8</v>
      </c>
      <c r="W4" s="63">
        <v>6</v>
      </c>
      <c r="X4" s="63">
        <v>2</v>
      </c>
      <c r="Y4" s="62" t="s">
        <v>2</v>
      </c>
      <c r="Z4" s="62" t="s">
        <v>4</v>
      </c>
      <c r="AA4" s="62" t="s">
        <v>11</v>
      </c>
    </row>
    <row r="5" spans="2:27" ht="15.75" thickTop="1">
      <c r="B5" s="18">
        <v>1</v>
      </c>
      <c r="C5" s="7" t="s">
        <v>41</v>
      </c>
      <c r="D5" s="12">
        <v>10.2</v>
      </c>
      <c r="E5" s="24">
        <v>12</v>
      </c>
      <c r="F5" s="8">
        <v>7</v>
      </c>
      <c r="G5" s="9">
        <v>6</v>
      </c>
      <c r="H5" s="9">
        <v>3</v>
      </c>
      <c r="I5" s="9">
        <v>5</v>
      </c>
      <c r="J5" s="9">
        <v>6</v>
      </c>
      <c r="K5" s="9">
        <v>6</v>
      </c>
      <c r="L5" s="9">
        <v>7</v>
      </c>
      <c r="M5" s="9">
        <v>9</v>
      </c>
      <c r="N5" s="10">
        <v>5</v>
      </c>
      <c r="O5" s="24">
        <f aca="true" t="shared" si="0" ref="O5:O19">SUM(F5:N5)</f>
        <v>54</v>
      </c>
      <c r="P5" s="8">
        <v>3</v>
      </c>
      <c r="Q5" s="9">
        <v>5</v>
      </c>
      <c r="R5" s="9">
        <v>5</v>
      </c>
      <c r="S5" s="9">
        <v>4</v>
      </c>
      <c r="T5" s="9">
        <v>5</v>
      </c>
      <c r="U5" s="9">
        <v>5</v>
      </c>
      <c r="V5" s="9">
        <v>5</v>
      </c>
      <c r="W5" s="9">
        <v>5</v>
      </c>
      <c r="X5" s="10">
        <v>6</v>
      </c>
      <c r="Y5" s="24">
        <f aca="true" t="shared" si="1" ref="Y5:Y19">SUM(P5:X5)</f>
        <v>43</v>
      </c>
      <c r="Z5" s="25">
        <f aca="true" t="shared" si="2" ref="Z5:Z19">SUM(Y5,O5)</f>
        <v>97</v>
      </c>
      <c r="AA5" s="25">
        <f>Z5-E5</f>
        <v>85</v>
      </c>
    </row>
    <row r="6" spans="2:27" ht="15">
      <c r="B6" s="18">
        <v>2</v>
      </c>
      <c r="C6" s="7" t="s">
        <v>42</v>
      </c>
      <c r="D6" s="12">
        <v>14.8</v>
      </c>
      <c r="E6" s="24">
        <v>18</v>
      </c>
      <c r="F6" s="6">
        <v>7</v>
      </c>
      <c r="G6" s="2">
        <v>6</v>
      </c>
      <c r="H6" s="2">
        <v>4</v>
      </c>
      <c r="I6" s="2">
        <v>4</v>
      </c>
      <c r="J6" s="2">
        <v>5</v>
      </c>
      <c r="K6" s="2">
        <v>5</v>
      </c>
      <c r="L6" s="2">
        <v>5</v>
      </c>
      <c r="M6" s="2">
        <v>8</v>
      </c>
      <c r="N6" s="5">
        <v>5</v>
      </c>
      <c r="O6" s="24">
        <f t="shared" si="0"/>
        <v>49</v>
      </c>
      <c r="P6" s="6">
        <v>4</v>
      </c>
      <c r="Q6" s="2">
        <v>10</v>
      </c>
      <c r="R6" s="2">
        <v>4</v>
      </c>
      <c r="S6" s="2">
        <v>5</v>
      </c>
      <c r="T6" s="2">
        <v>5</v>
      </c>
      <c r="U6" s="2">
        <v>6</v>
      </c>
      <c r="V6" s="2">
        <v>4</v>
      </c>
      <c r="W6" s="2">
        <v>7</v>
      </c>
      <c r="X6" s="5">
        <v>6</v>
      </c>
      <c r="Y6" s="24">
        <f t="shared" si="1"/>
        <v>51</v>
      </c>
      <c r="Z6" s="25">
        <f t="shared" si="2"/>
        <v>100</v>
      </c>
      <c r="AA6" s="25">
        <f aca="true" t="shared" si="3" ref="AA6:AA19">Z6-E6</f>
        <v>82</v>
      </c>
    </row>
    <row r="7" spans="2:27" ht="15">
      <c r="B7" s="18">
        <v>3</v>
      </c>
      <c r="C7" s="7" t="s">
        <v>44</v>
      </c>
      <c r="D7" s="12">
        <v>17</v>
      </c>
      <c r="E7" s="24">
        <v>20</v>
      </c>
      <c r="F7" s="6">
        <v>6</v>
      </c>
      <c r="G7" s="2">
        <v>9</v>
      </c>
      <c r="H7" s="2">
        <v>3</v>
      </c>
      <c r="I7" s="2">
        <v>5</v>
      </c>
      <c r="J7" s="2">
        <v>4</v>
      </c>
      <c r="K7" s="2">
        <v>4</v>
      </c>
      <c r="L7" s="2">
        <v>4</v>
      </c>
      <c r="M7" s="2">
        <v>8</v>
      </c>
      <c r="N7" s="5">
        <v>6</v>
      </c>
      <c r="O7" s="24">
        <f t="shared" si="0"/>
        <v>49</v>
      </c>
      <c r="P7" s="6">
        <v>7</v>
      </c>
      <c r="Q7" s="2">
        <v>5</v>
      </c>
      <c r="R7" s="2">
        <v>5</v>
      </c>
      <c r="S7" s="2">
        <v>5</v>
      </c>
      <c r="T7" s="2">
        <v>5</v>
      </c>
      <c r="U7" s="2">
        <v>6</v>
      </c>
      <c r="V7" s="2">
        <v>5</v>
      </c>
      <c r="W7" s="2">
        <v>5</v>
      </c>
      <c r="X7" s="5">
        <v>5</v>
      </c>
      <c r="Y7" s="24">
        <f t="shared" si="1"/>
        <v>48</v>
      </c>
      <c r="Z7" s="25">
        <f t="shared" si="2"/>
        <v>97</v>
      </c>
      <c r="AA7" s="25">
        <f t="shared" si="3"/>
        <v>77</v>
      </c>
    </row>
    <row r="8" spans="2:27" ht="15">
      <c r="B8" s="18">
        <v>4</v>
      </c>
      <c r="C8" s="7" t="s">
        <v>43</v>
      </c>
      <c r="D8" s="12">
        <v>20</v>
      </c>
      <c r="E8" s="24">
        <v>24</v>
      </c>
      <c r="F8" s="6">
        <v>7</v>
      </c>
      <c r="G8" s="2">
        <v>8</v>
      </c>
      <c r="H8" s="2">
        <v>9</v>
      </c>
      <c r="I8" s="2">
        <v>5</v>
      </c>
      <c r="J8" s="2">
        <v>6</v>
      </c>
      <c r="K8" s="2">
        <v>6</v>
      </c>
      <c r="L8" s="2">
        <v>4</v>
      </c>
      <c r="M8" s="2">
        <v>8</v>
      </c>
      <c r="N8" s="5">
        <v>6</v>
      </c>
      <c r="O8" s="24">
        <f t="shared" si="0"/>
        <v>59</v>
      </c>
      <c r="P8" s="6">
        <v>6</v>
      </c>
      <c r="Q8" s="2">
        <v>6</v>
      </c>
      <c r="R8" s="2">
        <v>6</v>
      </c>
      <c r="S8" s="2">
        <v>4</v>
      </c>
      <c r="T8" s="2">
        <v>5</v>
      </c>
      <c r="U8" s="2">
        <v>6</v>
      </c>
      <c r="V8" s="2">
        <v>5</v>
      </c>
      <c r="W8" s="2">
        <v>9</v>
      </c>
      <c r="X8" s="5">
        <v>6</v>
      </c>
      <c r="Y8" s="24">
        <f t="shared" si="1"/>
        <v>53</v>
      </c>
      <c r="Z8" s="25">
        <f t="shared" si="2"/>
        <v>112</v>
      </c>
      <c r="AA8" s="25">
        <f t="shared" si="3"/>
        <v>88</v>
      </c>
    </row>
    <row r="9" spans="2:27" ht="15">
      <c r="B9" s="18">
        <v>5</v>
      </c>
      <c r="C9" s="7" t="s">
        <v>53</v>
      </c>
      <c r="D9" s="12">
        <v>21.1</v>
      </c>
      <c r="E9" s="24">
        <v>25</v>
      </c>
      <c r="F9" s="8">
        <v>10</v>
      </c>
      <c r="G9" s="9">
        <v>9</v>
      </c>
      <c r="H9" s="9">
        <v>5</v>
      </c>
      <c r="I9" s="9">
        <v>4</v>
      </c>
      <c r="J9" s="9">
        <v>6</v>
      </c>
      <c r="K9" s="9">
        <v>5</v>
      </c>
      <c r="L9" s="9">
        <v>12</v>
      </c>
      <c r="M9" s="9">
        <v>8</v>
      </c>
      <c r="N9" s="10">
        <v>10</v>
      </c>
      <c r="O9" s="24">
        <f t="shared" si="0"/>
        <v>69</v>
      </c>
      <c r="P9" s="8">
        <v>8</v>
      </c>
      <c r="Q9" s="9">
        <v>6</v>
      </c>
      <c r="R9" s="9">
        <v>5</v>
      </c>
      <c r="S9" s="9">
        <v>6</v>
      </c>
      <c r="T9" s="9">
        <v>6</v>
      </c>
      <c r="U9" s="9">
        <v>10</v>
      </c>
      <c r="V9" s="9">
        <v>5</v>
      </c>
      <c r="W9" s="9">
        <v>8</v>
      </c>
      <c r="X9" s="10">
        <v>7</v>
      </c>
      <c r="Y9" s="24">
        <f t="shared" si="1"/>
        <v>61</v>
      </c>
      <c r="Z9" s="25">
        <f t="shared" si="2"/>
        <v>130</v>
      </c>
      <c r="AA9" s="25">
        <f t="shared" si="3"/>
        <v>105</v>
      </c>
    </row>
    <row r="10" spans="2:27" ht="15">
      <c r="B10" s="18">
        <v>6</v>
      </c>
      <c r="C10" s="7" t="s">
        <v>103</v>
      </c>
      <c r="D10" s="12">
        <v>21.4</v>
      </c>
      <c r="E10" s="24">
        <v>26</v>
      </c>
      <c r="F10" s="8">
        <v>9</v>
      </c>
      <c r="G10" s="9">
        <v>5</v>
      </c>
      <c r="H10" s="9">
        <v>6</v>
      </c>
      <c r="I10" s="9">
        <v>4</v>
      </c>
      <c r="J10" s="9">
        <v>6</v>
      </c>
      <c r="K10" s="9">
        <v>5</v>
      </c>
      <c r="L10" s="9">
        <v>6</v>
      </c>
      <c r="M10" s="9">
        <v>7</v>
      </c>
      <c r="N10" s="10">
        <v>7</v>
      </c>
      <c r="O10" s="24">
        <f t="shared" si="0"/>
        <v>55</v>
      </c>
      <c r="P10" s="8">
        <v>7</v>
      </c>
      <c r="Q10" s="9">
        <v>6</v>
      </c>
      <c r="R10" s="9">
        <v>5</v>
      </c>
      <c r="S10" s="9">
        <v>5</v>
      </c>
      <c r="T10" s="9">
        <v>5</v>
      </c>
      <c r="U10" s="9">
        <v>7</v>
      </c>
      <c r="V10" s="9">
        <v>6</v>
      </c>
      <c r="W10" s="9">
        <v>8</v>
      </c>
      <c r="X10" s="10">
        <v>7</v>
      </c>
      <c r="Y10" s="24">
        <f t="shared" si="1"/>
        <v>56</v>
      </c>
      <c r="Z10" s="25">
        <f t="shared" si="2"/>
        <v>111</v>
      </c>
      <c r="AA10" s="25">
        <f t="shared" si="3"/>
        <v>85</v>
      </c>
    </row>
    <row r="11" spans="2:27" ht="15">
      <c r="B11" s="18">
        <v>7</v>
      </c>
      <c r="C11" s="7" t="s">
        <v>18</v>
      </c>
      <c r="D11" s="12">
        <v>23.8</v>
      </c>
      <c r="E11" s="24">
        <v>29</v>
      </c>
      <c r="F11" s="8">
        <v>9</v>
      </c>
      <c r="G11" s="9">
        <v>6</v>
      </c>
      <c r="H11" s="9">
        <v>6</v>
      </c>
      <c r="I11" s="9">
        <v>4</v>
      </c>
      <c r="J11" s="9">
        <v>6</v>
      </c>
      <c r="K11" s="9">
        <v>7</v>
      </c>
      <c r="L11" s="9">
        <v>4</v>
      </c>
      <c r="M11" s="9">
        <v>8</v>
      </c>
      <c r="N11" s="10">
        <v>10</v>
      </c>
      <c r="O11" s="24">
        <f t="shared" si="0"/>
        <v>60</v>
      </c>
      <c r="P11" s="8">
        <v>8</v>
      </c>
      <c r="Q11" s="9">
        <v>5</v>
      </c>
      <c r="R11" s="9">
        <v>7</v>
      </c>
      <c r="S11" s="9">
        <v>6</v>
      </c>
      <c r="T11" s="9">
        <v>6</v>
      </c>
      <c r="U11" s="9">
        <v>9</v>
      </c>
      <c r="V11" s="9">
        <v>4</v>
      </c>
      <c r="W11" s="9">
        <v>10</v>
      </c>
      <c r="X11" s="10">
        <v>7</v>
      </c>
      <c r="Y11" s="24">
        <f t="shared" si="1"/>
        <v>62</v>
      </c>
      <c r="Z11" s="25">
        <f t="shared" si="2"/>
        <v>122</v>
      </c>
      <c r="AA11" s="25">
        <f t="shared" si="3"/>
        <v>93</v>
      </c>
    </row>
    <row r="12" spans="2:27" ht="15">
      <c r="B12" s="18">
        <v>8</v>
      </c>
      <c r="C12" s="7" t="s">
        <v>81</v>
      </c>
      <c r="D12" s="12">
        <v>25.4</v>
      </c>
      <c r="E12" s="24">
        <v>30</v>
      </c>
      <c r="F12" s="8">
        <v>8</v>
      </c>
      <c r="G12" s="9">
        <v>8</v>
      </c>
      <c r="H12" s="9">
        <v>5</v>
      </c>
      <c r="I12" s="9">
        <v>7</v>
      </c>
      <c r="J12" s="9">
        <v>6</v>
      </c>
      <c r="K12" s="9">
        <v>5</v>
      </c>
      <c r="L12" s="9">
        <v>6</v>
      </c>
      <c r="M12" s="9">
        <v>9</v>
      </c>
      <c r="N12" s="10">
        <v>6</v>
      </c>
      <c r="O12" s="24">
        <f t="shared" si="0"/>
        <v>60</v>
      </c>
      <c r="P12" s="8">
        <v>6</v>
      </c>
      <c r="Q12" s="9">
        <v>8</v>
      </c>
      <c r="R12" s="9">
        <v>5</v>
      </c>
      <c r="S12" s="9">
        <v>6</v>
      </c>
      <c r="T12" s="9">
        <v>5</v>
      </c>
      <c r="U12" s="9">
        <v>7</v>
      </c>
      <c r="V12" s="9">
        <v>6</v>
      </c>
      <c r="W12" s="9">
        <v>9</v>
      </c>
      <c r="X12" s="10">
        <v>7</v>
      </c>
      <c r="Y12" s="24">
        <f t="shared" si="1"/>
        <v>59</v>
      </c>
      <c r="Z12" s="25">
        <f t="shared" si="2"/>
        <v>119</v>
      </c>
      <c r="AA12" s="25">
        <f t="shared" si="3"/>
        <v>89</v>
      </c>
    </row>
    <row r="13" spans="2:27" ht="15">
      <c r="B13" s="18">
        <v>9</v>
      </c>
      <c r="C13" s="7" t="s">
        <v>34</v>
      </c>
      <c r="D13" s="12">
        <v>25.6</v>
      </c>
      <c r="E13" s="24">
        <v>31</v>
      </c>
      <c r="F13" s="8">
        <v>8</v>
      </c>
      <c r="G13" s="9">
        <v>7</v>
      </c>
      <c r="H13" s="9">
        <v>5</v>
      </c>
      <c r="I13" s="9">
        <v>6</v>
      </c>
      <c r="J13" s="9">
        <v>6</v>
      </c>
      <c r="K13" s="9">
        <v>4</v>
      </c>
      <c r="L13" s="9">
        <v>6</v>
      </c>
      <c r="M13" s="9">
        <v>8</v>
      </c>
      <c r="N13" s="10">
        <v>8</v>
      </c>
      <c r="O13" s="24">
        <f t="shared" si="0"/>
        <v>58</v>
      </c>
      <c r="P13" s="8">
        <v>8</v>
      </c>
      <c r="Q13" s="9">
        <v>6</v>
      </c>
      <c r="R13" s="9">
        <v>6</v>
      </c>
      <c r="S13" s="9">
        <v>4</v>
      </c>
      <c r="T13" s="9">
        <v>5</v>
      </c>
      <c r="U13" s="9">
        <v>7</v>
      </c>
      <c r="V13" s="9">
        <v>4</v>
      </c>
      <c r="W13" s="9">
        <v>8</v>
      </c>
      <c r="X13" s="10">
        <v>5</v>
      </c>
      <c r="Y13" s="24">
        <f t="shared" si="1"/>
        <v>53</v>
      </c>
      <c r="Z13" s="25">
        <f t="shared" si="2"/>
        <v>111</v>
      </c>
      <c r="AA13" s="25">
        <f t="shared" si="3"/>
        <v>80</v>
      </c>
    </row>
    <row r="14" spans="2:27" ht="15">
      <c r="B14" s="18">
        <v>10</v>
      </c>
      <c r="C14" s="7" t="s">
        <v>19</v>
      </c>
      <c r="D14" s="12">
        <v>25.9</v>
      </c>
      <c r="E14" s="24">
        <v>31</v>
      </c>
      <c r="F14" s="8">
        <v>8</v>
      </c>
      <c r="G14" s="9">
        <v>8</v>
      </c>
      <c r="H14" s="9">
        <v>6</v>
      </c>
      <c r="I14" s="9">
        <v>6</v>
      </c>
      <c r="J14" s="9">
        <v>7</v>
      </c>
      <c r="K14" s="9">
        <v>6</v>
      </c>
      <c r="L14" s="9">
        <v>4</v>
      </c>
      <c r="M14" s="9">
        <v>9</v>
      </c>
      <c r="N14" s="10">
        <v>6</v>
      </c>
      <c r="O14" s="24">
        <f t="shared" si="0"/>
        <v>60</v>
      </c>
      <c r="P14" s="8">
        <v>8</v>
      </c>
      <c r="Q14" s="9">
        <v>5</v>
      </c>
      <c r="R14" s="9">
        <v>9</v>
      </c>
      <c r="S14" s="9">
        <v>5</v>
      </c>
      <c r="T14" s="9">
        <v>6</v>
      </c>
      <c r="U14" s="9">
        <v>8</v>
      </c>
      <c r="V14" s="9">
        <v>5</v>
      </c>
      <c r="W14" s="9">
        <v>7</v>
      </c>
      <c r="X14" s="10">
        <v>7</v>
      </c>
      <c r="Y14" s="24">
        <f t="shared" si="1"/>
        <v>60</v>
      </c>
      <c r="Z14" s="25">
        <f t="shared" si="2"/>
        <v>120</v>
      </c>
      <c r="AA14" s="25">
        <f t="shared" si="3"/>
        <v>89</v>
      </c>
    </row>
    <row r="15" spans="2:27" ht="15">
      <c r="B15" s="18">
        <v>11</v>
      </c>
      <c r="C15" s="7" t="s">
        <v>21</v>
      </c>
      <c r="D15" s="12">
        <v>26.2</v>
      </c>
      <c r="E15" s="24">
        <v>31</v>
      </c>
      <c r="F15" s="8">
        <v>9</v>
      </c>
      <c r="G15" s="9">
        <v>9</v>
      </c>
      <c r="H15" s="9">
        <v>9</v>
      </c>
      <c r="I15" s="9">
        <v>9</v>
      </c>
      <c r="J15" s="9">
        <v>9</v>
      </c>
      <c r="K15" s="9">
        <v>9</v>
      </c>
      <c r="L15" s="9">
        <v>9</v>
      </c>
      <c r="M15" s="9">
        <v>9</v>
      </c>
      <c r="N15" s="10">
        <v>9</v>
      </c>
      <c r="O15" s="24">
        <f t="shared" si="0"/>
        <v>81</v>
      </c>
      <c r="P15" s="8">
        <v>9</v>
      </c>
      <c r="Q15" s="9">
        <v>9</v>
      </c>
      <c r="R15" s="9">
        <v>9</v>
      </c>
      <c r="S15" s="9">
        <v>9</v>
      </c>
      <c r="T15" s="9">
        <v>9</v>
      </c>
      <c r="U15" s="9">
        <v>9</v>
      </c>
      <c r="V15" s="9">
        <v>9</v>
      </c>
      <c r="W15" s="9">
        <v>9</v>
      </c>
      <c r="X15" s="10">
        <v>9</v>
      </c>
      <c r="Y15" s="24">
        <f t="shared" si="1"/>
        <v>81</v>
      </c>
      <c r="Z15" s="25">
        <f t="shared" si="2"/>
        <v>162</v>
      </c>
      <c r="AA15" s="25">
        <f t="shared" si="3"/>
        <v>131</v>
      </c>
    </row>
    <row r="16" spans="2:27" ht="15">
      <c r="B16" s="18">
        <v>12</v>
      </c>
      <c r="C16" s="7" t="s">
        <v>37</v>
      </c>
      <c r="D16" s="12">
        <v>27.4</v>
      </c>
      <c r="E16" s="24">
        <v>33</v>
      </c>
      <c r="F16" s="8">
        <v>7</v>
      </c>
      <c r="G16" s="9">
        <v>6</v>
      </c>
      <c r="H16" s="9">
        <v>4</v>
      </c>
      <c r="I16" s="9">
        <v>5</v>
      </c>
      <c r="J16" s="9">
        <v>6</v>
      </c>
      <c r="K16" s="9">
        <v>7</v>
      </c>
      <c r="L16" s="9">
        <v>4</v>
      </c>
      <c r="M16" s="9">
        <v>13</v>
      </c>
      <c r="N16" s="10">
        <v>8</v>
      </c>
      <c r="O16" s="24">
        <f t="shared" si="0"/>
        <v>60</v>
      </c>
      <c r="P16" s="8">
        <v>9</v>
      </c>
      <c r="Q16" s="9">
        <v>5</v>
      </c>
      <c r="R16" s="9">
        <v>5</v>
      </c>
      <c r="S16" s="9">
        <v>6</v>
      </c>
      <c r="T16" s="9">
        <v>7</v>
      </c>
      <c r="U16" s="9">
        <v>9</v>
      </c>
      <c r="V16" s="9">
        <v>5</v>
      </c>
      <c r="W16" s="9">
        <v>10</v>
      </c>
      <c r="X16" s="10">
        <v>4</v>
      </c>
      <c r="Y16" s="24">
        <f t="shared" si="1"/>
        <v>60</v>
      </c>
      <c r="Z16" s="25">
        <f t="shared" si="2"/>
        <v>120</v>
      </c>
      <c r="AA16" s="25">
        <f t="shared" si="3"/>
        <v>87</v>
      </c>
    </row>
    <row r="17" spans="2:27" ht="15">
      <c r="B17" s="18">
        <v>13</v>
      </c>
      <c r="C17" s="7" t="s">
        <v>20</v>
      </c>
      <c r="D17" s="12">
        <v>34.4</v>
      </c>
      <c r="E17" s="24">
        <v>41</v>
      </c>
      <c r="F17" s="8">
        <v>9</v>
      </c>
      <c r="G17" s="9">
        <v>9</v>
      </c>
      <c r="H17" s="9">
        <v>9</v>
      </c>
      <c r="I17" s="9">
        <v>9</v>
      </c>
      <c r="J17" s="9">
        <v>9</v>
      </c>
      <c r="K17" s="9">
        <v>9</v>
      </c>
      <c r="L17" s="9">
        <v>9</v>
      </c>
      <c r="M17" s="9">
        <v>9</v>
      </c>
      <c r="N17" s="10">
        <v>9</v>
      </c>
      <c r="O17" s="24">
        <f t="shared" si="0"/>
        <v>81</v>
      </c>
      <c r="P17" s="8">
        <v>9</v>
      </c>
      <c r="Q17" s="9">
        <v>9</v>
      </c>
      <c r="R17" s="9">
        <v>9</v>
      </c>
      <c r="S17" s="9">
        <v>9</v>
      </c>
      <c r="T17" s="9">
        <v>9</v>
      </c>
      <c r="U17" s="9">
        <v>9</v>
      </c>
      <c r="V17" s="9">
        <v>9</v>
      </c>
      <c r="W17" s="9">
        <v>9</v>
      </c>
      <c r="X17" s="10">
        <v>9</v>
      </c>
      <c r="Y17" s="24">
        <f t="shared" si="1"/>
        <v>81</v>
      </c>
      <c r="Z17" s="25">
        <f t="shared" si="2"/>
        <v>162</v>
      </c>
      <c r="AA17" s="25">
        <f t="shared" si="3"/>
        <v>121</v>
      </c>
    </row>
    <row r="18" spans="2:27" ht="15">
      <c r="B18" s="18">
        <v>14</v>
      </c>
      <c r="C18" s="7" t="s">
        <v>72</v>
      </c>
      <c r="D18" s="12">
        <v>54</v>
      </c>
      <c r="E18" s="24">
        <v>43</v>
      </c>
      <c r="F18" s="8">
        <v>13</v>
      </c>
      <c r="G18" s="9">
        <v>10</v>
      </c>
      <c r="H18" s="9">
        <v>6</v>
      </c>
      <c r="I18" s="9">
        <v>6</v>
      </c>
      <c r="J18" s="9">
        <v>9</v>
      </c>
      <c r="K18" s="9">
        <v>5</v>
      </c>
      <c r="L18" s="9">
        <v>11</v>
      </c>
      <c r="M18" s="9">
        <v>11</v>
      </c>
      <c r="N18" s="10">
        <v>10</v>
      </c>
      <c r="O18" s="24">
        <f t="shared" si="0"/>
        <v>81</v>
      </c>
      <c r="P18" s="8">
        <v>13</v>
      </c>
      <c r="Q18" s="9">
        <v>9</v>
      </c>
      <c r="R18" s="9">
        <v>9</v>
      </c>
      <c r="S18" s="9">
        <v>4</v>
      </c>
      <c r="T18" s="9">
        <v>7</v>
      </c>
      <c r="U18" s="9">
        <v>11</v>
      </c>
      <c r="V18" s="9">
        <v>10</v>
      </c>
      <c r="W18" s="9">
        <v>9</v>
      </c>
      <c r="X18" s="10">
        <v>9</v>
      </c>
      <c r="Y18" s="24">
        <f t="shared" si="1"/>
        <v>81</v>
      </c>
      <c r="Z18" s="25">
        <f t="shared" si="2"/>
        <v>162</v>
      </c>
      <c r="AA18" s="25">
        <f t="shared" si="3"/>
        <v>119</v>
      </c>
    </row>
    <row r="19" spans="2:27" ht="15">
      <c r="B19" s="97">
        <v>15</v>
      </c>
      <c r="C19" s="98" t="s">
        <v>40</v>
      </c>
      <c r="D19" s="99">
        <v>54</v>
      </c>
      <c r="E19" s="100">
        <v>43</v>
      </c>
      <c r="F19" s="101">
        <v>8</v>
      </c>
      <c r="G19" s="102">
        <v>14</v>
      </c>
      <c r="H19" s="102">
        <v>17</v>
      </c>
      <c r="I19" s="102">
        <v>5</v>
      </c>
      <c r="J19" s="102">
        <v>7</v>
      </c>
      <c r="K19" s="102">
        <v>8</v>
      </c>
      <c r="L19" s="102">
        <v>7</v>
      </c>
      <c r="M19" s="102">
        <v>13</v>
      </c>
      <c r="N19" s="103">
        <v>6</v>
      </c>
      <c r="O19" s="100">
        <f t="shared" si="0"/>
        <v>85</v>
      </c>
      <c r="P19" s="101">
        <v>12</v>
      </c>
      <c r="Q19" s="102">
        <v>7</v>
      </c>
      <c r="R19" s="102">
        <v>6</v>
      </c>
      <c r="S19" s="102">
        <v>9</v>
      </c>
      <c r="T19" s="102">
        <v>8</v>
      </c>
      <c r="U19" s="102">
        <v>8</v>
      </c>
      <c r="V19" s="102">
        <v>7</v>
      </c>
      <c r="W19" s="102">
        <v>8</v>
      </c>
      <c r="X19" s="103">
        <v>6</v>
      </c>
      <c r="Y19" s="100">
        <f t="shared" si="1"/>
        <v>71</v>
      </c>
      <c r="Z19" s="104">
        <f t="shared" si="2"/>
        <v>156</v>
      </c>
      <c r="AA19" s="25">
        <f t="shared" si="3"/>
        <v>113</v>
      </c>
    </row>
    <row r="20" spans="2:27" s="117" customFormat="1" ht="15">
      <c r="B20" s="113"/>
      <c r="C20" s="114"/>
      <c r="D20" s="115"/>
      <c r="E20" s="116"/>
      <c r="O20" s="116"/>
      <c r="Y20" s="116"/>
      <c r="Z20" s="116"/>
      <c r="AA20" s="116"/>
    </row>
    <row r="21" spans="2:27" ht="15.75" thickBot="1">
      <c r="B21" s="105"/>
      <c r="C21" s="106" t="s">
        <v>16</v>
      </c>
      <c r="D21" s="107"/>
      <c r="E21" s="108"/>
      <c r="F21" s="109"/>
      <c r="G21" s="110"/>
      <c r="H21" s="110"/>
      <c r="I21" s="110"/>
      <c r="J21" s="110"/>
      <c r="K21" s="110"/>
      <c r="L21" s="110"/>
      <c r="M21" s="110"/>
      <c r="N21" s="111"/>
      <c r="O21" s="112"/>
      <c r="P21" s="109"/>
      <c r="Q21" s="110"/>
      <c r="R21" s="110"/>
      <c r="S21" s="110"/>
      <c r="T21" s="110"/>
      <c r="U21" s="110"/>
      <c r="V21" s="110"/>
      <c r="W21" s="110"/>
      <c r="X21" s="111"/>
      <c r="Y21" s="112"/>
      <c r="Z21" s="112"/>
      <c r="AA21" s="112"/>
    </row>
    <row r="22" spans="2:27" ht="15.75" thickTop="1">
      <c r="B22" s="19">
        <v>1</v>
      </c>
      <c r="C22" s="3" t="s">
        <v>28</v>
      </c>
      <c r="D22" s="4">
        <v>6.4</v>
      </c>
      <c r="E22" s="24">
        <v>7</v>
      </c>
      <c r="F22" s="8">
        <v>6</v>
      </c>
      <c r="G22" s="9">
        <v>5</v>
      </c>
      <c r="H22" s="9">
        <v>4</v>
      </c>
      <c r="I22" s="9">
        <v>5</v>
      </c>
      <c r="J22" s="9">
        <v>5</v>
      </c>
      <c r="K22" s="9">
        <v>5</v>
      </c>
      <c r="L22" s="9">
        <v>4</v>
      </c>
      <c r="M22" s="9">
        <v>6</v>
      </c>
      <c r="N22" s="10">
        <v>5</v>
      </c>
      <c r="O22" s="24">
        <f>SUM(F22:N22)</f>
        <v>45</v>
      </c>
      <c r="P22" s="8">
        <v>5</v>
      </c>
      <c r="Q22" s="9">
        <v>5</v>
      </c>
      <c r="R22" s="9">
        <v>5</v>
      </c>
      <c r="S22" s="9">
        <v>3</v>
      </c>
      <c r="T22" s="9">
        <v>3</v>
      </c>
      <c r="U22" s="9">
        <v>6</v>
      </c>
      <c r="V22" s="9">
        <v>4</v>
      </c>
      <c r="W22" s="9">
        <v>7</v>
      </c>
      <c r="X22" s="10">
        <v>4</v>
      </c>
      <c r="Y22" s="24">
        <f>SUM(P22:X22)</f>
        <v>42</v>
      </c>
      <c r="Z22" s="25">
        <f>SUM(Y22,O22)</f>
        <v>87</v>
      </c>
      <c r="AA22" s="25">
        <f>Z22-E22</f>
        <v>80</v>
      </c>
    </row>
    <row r="23" spans="2:27" ht="15">
      <c r="B23" s="19">
        <v>2</v>
      </c>
      <c r="C23" s="3" t="s">
        <v>104</v>
      </c>
      <c r="D23" s="4">
        <v>4.7</v>
      </c>
      <c r="E23" s="24">
        <v>5</v>
      </c>
      <c r="F23" s="8">
        <v>5</v>
      </c>
      <c r="G23" s="9">
        <v>5</v>
      </c>
      <c r="H23" s="9">
        <v>3</v>
      </c>
      <c r="I23" s="9">
        <v>4</v>
      </c>
      <c r="J23" s="9">
        <v>5</v>
      </c>
      <c r="K23" s="9">
        <v>5</v>
      </c>
      <c r="L23" s="9">
        <v>3</v>
      </c>
      <c r="M23" s="9">
        <v>9</v>
      </c>
      <c r="N23" s="10">
        <v>6</v>
      </c>
      <c r="O23" s="24">
        <f>SUM(F23:N23)</f>
        <v>45</v>
      </c>
      <c r="P23" s="8">
        <v>4</v>
      </c>
      <c r="Q23" s="9">
        <v>4</v>
      </c>
      <c r="R23" s="9">
        <v>5</v>
      </c>
      <c r="S23" s="9">
        <v>3</v>
      </c>
      <c r="T23" s="9">
        <v>5</v>
      </c>
      <c r="U23" s="9">
        <v>5</v>
      </c>
      <c r="V23" s="9">
        <v>4</v>
      </c>
      <c r="W23" s="9">
        <v>6</v>
      </c>
      <c r="X23" s="10">
        <v>6</v>
      </c>
      <c r="Y23" s="24">
        <f>SUM(P23:X23)</f>
        <v>42</v>
      </c>
      <c r="Z23" s="25">
        <f>SUM(Y23,O23)</f>
        <v>87</v>
      </c>
      <c r="AA23" s="25">
        <f aca="true" t="shared" si="4" ref="AA23:AA73">Z23-E23</f>
        <v>82</v>
      </c>
    </row>
    <row r="24" spans="2:27" ht="15">
      <c r="B24" s="19">
        <v>3</v>
      </c>
      <c r="C24" s="3" t="s">
        <v>55</v>
      </c>
      <c r="D24" s="4">
        <v>6.7</v>
      </c>
      <c r="E24" s="25">
        <v>7</v>
      </c>
      <c r="F24" s="6">
        <v>5</v>
      </c>
      <c r="G24" s="2">
        <v>6</v>
      </c>
      <c r="H24" s="2">
        <v>3</v>
      </c>
      <c r="I24" s="2">
        <v>5</v>
      </c>
      <c r="J24" s="2">
        <v>5</v>
      </c>
      <c r="K24" s="2">
        <v>4</v>
      </c>
      <c r="L24" s="2">
        <v>5</v>
      </c>
      <c r="M24" s="2">
        <v>7</v>
      </c>
      <c r="N24" s="5">
        <v>6</v>
      </c>
      <c r="O24" s="25">
        <f aca="true" t="shared" si="5" ref="O24:O73">SUM(F24:N24)</f>
        <v>46</v>
      </c>
      <c r="P24" s="6">
        <v>6</v>
      </c>
      <c r="Q24" s="2">
        <v>7</v>
      </c>
      <c r="R24" s="2">
        <v>6</v>
      </c>
      <c r="S24" s="2">
        <v>4</v>
      </c>
      <c r="T24" s="2">
        <v>4</v>
      </c>
      <c r="U24" s="2">
        <v>7</v>
      </c>
      <c r="V24" s="2">
        <v>4</v>
      </c>
      <c r="W24" s="2">
        <v>6</v>
      </c>
      <c r="X24" s="5">
        <v>8</v>
      </c>
      <c r="Y24" s="25">
        <f aca="true" t="shared" si="6" ref="Y24:Y73">SUM(P24:X24)</f>
        <v>52</v>
      </c>
      <c r="Z24" s="25">
        <f aca="true" t="shared" si="7" ref="Z24:Z73">SUM(Y24,O24)</f>
        <v>98</v>
      </c>
      <c r="AA24" s="25">
        <f t="shared" si="4"/>
        <v>91</v>
      </c>
    </row>
    <row r="25" spans="2:27" ht="15">
      <c r="B25" s="19">
        <v>4</v>
      </c>
      <c r="C25" s="3" t="s">
        <v>61</v>
      </c>
      <c r="D25" s="4">
        <v>8.8</v>
      </c>
      <c r="E25" s="25">
        <v>10</v>
      </c>
      <c r="F25" s="6">
        <v>7</v>
      </c>
      <c r="G25" s="2">
        <v>4</v>
      </c>
      <c r="H25" s="2">
        <v>3</v>
      </c>
      <c r="I25" s="2">
        <v>4</v>
      </c>
      <c r="J25" s="2">
        <v>6</v>
      </c>
      <c r="K25" s="2">
        <v>4</v>
      </c>
      <c r="L25" s="2">
        <v>5</v>
      </c>
      <c r="M25" s="2">
        <v>10</v>
      </c>
      <c r="N25" s="5">
        <v>7</v>
      </c>
      <c r="O25" s="25">
        <f t="shared" si="5"/>
        <v>50</v>
      </c>
      <c r="P25" s="6">
        <v>4</v>
      </c>
      <c r="Q25" s="2">
        <v>5</v>
      </c>
      <c r="R25" s="2">
        <v>5</v>
      </c>
      <c r="S25" s="2">
        <v>4</v>
      </c>
      <c r="T25" s="2">
        <v>4</v>
      </c>
      <c r="U25" s="2">
        <v>8</v>
      </c>
      <c r="V25" s="2">
        <v>3</v>
      </c>
      <c r="W25" s="2">
        <v>6</v>
      </c>
      <c r="X25" s="5">
        <v>7</v>
      </c>
      <c r="Y25" s="25">
        <f t="shared" si="6"/>
        <v>46</v>
      </c>
      <c r="Z25" s="25">
        <f t="shared" si="7"/>
        <v>96</v>
      </c>
      <c r="AA25" s="25">
        <f t="shared" si="4"/>
        <v>86</v>
      </c>
    </row>
    <row r="26" spans="2:27" ht="15">
      <c r="B26" s="19">
        <v>5</v>
      </c>
      <c r="C26" s="3" t="s">
        <v>78</v>
      </c>
      <c r="D26" s="4">
        <v>8.9</v>
      </c>
      <c r="E26" s="25">
        <v>10</v>
      </c>
      <c r="F26" s="6">
        <v>6</v>
      </c>
      <c r="G26" s="2">
        <v>3</v>
      </c>
      <c r="H26" s="2">
        <v>3</v>
      </c>
      <c r="I26" s="2">
        <v>5</v>
      </c>
      <c r="J26" s="2">
        <v>5</v>
      </c>
      <c r="K26" s="2">
        <v>5</v>
      </c>
      <c r="L26" s="2">
        <v>6</v>
      </c>
      <c r="M26" s="2">
        <v>5</v>
      </c>
      <c r="N26" s="5">
        <v>5</v>
      </c>
      <c r="O26" s="25">
        <f t="shared" si="5"/>
        <v>43</v>
      </c>
      <c r="P26" s="6">
        <v>5</v>
      </c>
      <c r="Q26" s="2">
        <v>5</v>
      </c>
      <c r="R26" s="2">
        <v>5</v>
      </c>
      <c r="S26" s="2">
        <v>4</v>
      </c>
      <c r="T26" s="2">
        <v>6</v>
      </c>
      <c r="U26" s="2">
        <v>6</v>
      </c>
      <c r="V26" s="2">
        <v>4</v>
      </c>
      <c r="W26" s="2">
        <v>6</v>
      </c>
      <c r="X26" s="5">
        <v>6</v>
      </c>
      <c r="Y26" s="25">
        <f t="shared" si="6"/>
        <v>47</v>
      </c>
      <c r="Z26" s="25">
        <f t="shared" si="7"/>
        <v>90</v>
      </c>
      <c r="AA26" s="25">
        <f t="shared" si="4"/>
        <v>80</v>
      </c>
    </row>
    <row r="27" spans="2:27" ht="15">
      <c r="B27" s="19">
        <v>6</v>
      </c>
      <c r="C27" s="3" t="s">
        <v>88</v>
      </c>
      <c r="D27" s="4">
        <v>9.3</v>
      </c>
      <c r="E27" s="25">
        <v>10</v>
      </c>
      <c r="F27" s="6">
        <v>6</v>
      </c>
      <c r="G27" s="2">
        <v>5</v>
      </c>
      <c r="H27" s="2">
        <v>5</v>
      </c>
      <c r="I27" s="2">
        <v>3</v>
      </c>
      <c r="J27" s="2">
        <v>6</v>
      </c>
      <c r="K27" s="2">
        <v>7</v>
      </c>
      <c r="L27" s="2">
        <v>3</v>
      </c>
      <c r="M27" s="2">
        <v>7</v>
      </c>
      <c r="N27" s="5">
        <v>6</v>
      </c>
      <c r="O27" s="25">
        <f t="shared" si="5"/>
        <v>48</v>
      </c>
      <c r="P27" s="6">
        <v>5</v>
      </c>
      <c r="Q27" s="2">
        <v>3</v>
      </c>
      <c r="R27" s="2">
        <v>4</v>
      </c>
      <c r="S27" s="2">
        <v>4</v>
      </c>
      <c r="T27" s="2">
        <v>4</v>
      </c>
      <c r="U27" s="2">
        <v>6</v>
      </c>
      <c r="V27" s="2">
        <v>4</v>
      </c>
      <c r="W27" s="2">
        <v>10</v>
      </c>
      <c r="X27" s="5">
        <v>6</v>
      </c>
      <c r="Y27" s="25">
        <f t="shared" si="6"/>
        <v>46</v>
      </c>
      <c r="Z27" s="25">
        <f t="shared" si="7"/>
        <v>94</v>
      </c>
      <c r="AA27" s="25">
        <f t="shared" si="4"/>
        <v>84</v>
      </c>
    </row>
    <row r="28" spans="2:27" ht="15">
      <c r="B28" s="19">
        <v>7</v>
      </c>
      <c r="C28" s="3" t="s">
        <v>75</v>
      </c>
      <c r="D28" s="4">
        <v>9.6</v>
      </c>
      <c r="E28" s="25">
        <v>11</v>
      </c>
      <c r="F28" s="6">
        <v>6</v>
      </c>
      <c r="G28" s="2">
        <v>6</v>
      </c>
      <c r="H28" s="2">
        <v>5</v>
      </c>
      <c r="I28" s="2">
        <v>5</v>
      </c>
      <c r="J28" s="2">
        <v>4</v>
      </c>
      <c r="K28" s="2">
        <v>6</v>
      </c>
      <c r="L28" s="2">
        <v>4</v>
      </c>
      <c r="M28" s="2">
        <v>7</v>
      </c>
      <c r="N28" s="5">
        <v>6</v>
      </c>
      <c r="O28" s="25">
        <f t="shared" si="5"/>
        <v>49</v>
      </c>
      <c r="P28" s="6">
        <v>7</v>
      </c>
      <c r="Q28" s="2">
        <v>5</v>
      </c>
      <c r="R28" s="2">
        <v>4</v>
      </c>
      <c r="S28" s="2">
        <v>3</v>
      </c>
      <c r="T28" s="2">
        <v>5</v>
      </c>
      <c r="U28" s="2">
        <v>7</v>
      </c>
      <c r="V28" s="2">
        <v>6</v>
      </c>
      <c r="W28" s="2">
        <v>6</v>
      </c>
      <c r="X28" s="5">
        <v>7</v>
      </c>
      <c r="Y28" s="25">
        <f t="shared" si="6"/>
        <v>50</v>
      </c>
      <c r="Z28" s="25">
        <f t="shared" si="7"/>
        <v>99</v>
      </c>
      <c r="AA28" s="25">
        <f t="shared" si="4"/>
        <v>88</v>
      </c>
    </row>
    <row r="29" spans="2:27" ht="15">
      <c r="B29" s="19">
        <v>8</v>
      </c>
      <c r="C29" s="3" t="s">
        <v>12</v>
      </c>
      <c r="D29" s="4">
        <v>10.1</v>
      </c>
      <c r="E29" s="25">
        <v>11</v>
      </c>
      <c r="F29" s="6">
        <v>6</v>
      </c>
      <c r="G29" s="2">
        <v>5</v>
      </c>
      <c r="H29" s="2">
        <v>3</v>
      </c>
      <c r="I29" s="2">
        <v>4</v>
      </c>
      <c r="J29" s="2">
        <v>5</v>
      </c>
      <c r="K29" s="2">
        <v>4</v>
      </c>
      <c r="L29" s="2">
        <v>3</v>
      </c>
      <c r="M29" s="2">
        <v>6</v>
      </c>
      <c r="N29" s="5">
        <v>6</v>
      </c>
      <c r="O29" s="25">
        <f t="shared" si="5"/>
        <v>42</v>
      </c>
      <c r="P29" s="6">
        <v>6</v>
      </c>
      <c r="Q29" s="2">
        <v>6</v>
      </c>
      <c r="R29" s="2">
        <v>6</v>
      </c>
      <c r="S29" s="2">
        <v>3</v>
      </c>
      <c r="T29" s="2">
        <v>6</v>
      </c>
      <c r="U29" s="2">
        <v>5</v>
      </c>
      <c r="V29" s="2">
        <v>3</v>
      </c>
      <c r="W29" s="2">
        <v>7</v>
      </c>
      <c r="X29" s="5">
        <v>6</v>
      </c>
      <c r="Y29" s="25">
        <f t="shared" si="6"/>
        <v>48</v>
      </c>
      <c r="Z29" s="25">
        <f t="shared" si="7"/>
        <v>90</v>
      </c>
      <c r="AA29" s="25">
        <f t="shared" si="4"/>
        <v>79</v>
      </c>
    </row>
    <row r="30" spans="2:27" ht="15">
      <c r="B30" s="19">
        <v>9</v>
      </c>
      <c r="C30" s="3" t="s">
        <v>45</v>
      </c>
      <c r="D30" s="4">
        <v>10.2</v>
      </c>
      <c r="E30" s="25">
        <v>11</v>
      </c>
      <c r="F30" s="6">
        <v>6</v>
      </c>
      <c r="G30" s="2">
        <v>4</v>
      </c>
      <c r="H30" s="2">
        <v>4</v>
      </c>
      <c r="I30" s="2">
        <v>6</v>
      </c>
      <c r="J30" s="2">
        <v>5</v>
      </c>
      <c r="K30" s="2">
        <v>4</v>
      </c>
      <c r="L30" s="2">
        <v>5</v>
      </c>
      <c r="M30" s="2">
        <v>6</v>
      </c>
      <c r="N30" s="5">
        <v>6</v>
      </c>
      <c r="O30" s="25">
        <f t="shared" si="5"/>
        <v>46</v>
      </c>
      <c r="P30" s="6">
        <v>8</v>
      </c>
      <c r="Q30" s="2">
        <v>4</v>
      </c>
      <c r="R30" s="2">
        <v>5</v>
      </c>
      <c r="S30" s="2">
        <v>4</v>
      </c>
      <c r="T30" s="2">
        <v>4</v>
      </c>
      <c r="U30" s="2">
        <v>6</v>
      </c>
      <c r="V30" s="2">
        <v>6</v>
      </c>
      <c r="W30" s="2">
        <v>7</v>
      </c>
      <c r="X30" s="5">
        <v>4</v>
      </c>
      <c r="Y30" s="25">
        <f t="shared" si="6"/>
        <v>48</v>
      </c>
      <c r="Z30" s="25">
        <f t="shared" si="7"/>
        <v>94</v>
      </c>
      <c r="AA30" s="25">
        <f t="shared" si="4"/>
        <v>83</v>
      </c>
    </row>
    <row r="31" spans="2:27" ht="15">
      <c r="B31" s="19">
        <v>10</v>
      </c>
      <c r="C31" s="3" t="s">
        <v>48</v>
      </c>
      <c r="D31" s="4">
        <v>10.7</v>
      </c>
      <c r="E31" s="25">
        <v>12</v>
      </c>
      <c r="F31" s="6">
        <v>7</v>
      </c>
      <c r="G31" s="2">
        <v>6</v>
      </c>
      <c r="H31" s="2">
        <v>3</v>
      </c>
      <c r="I31" s="2">
        <v>4</v>
      </c>
      <c r="J31" s="2">
        <v>5</v>
      </c>
      <c r="K31" s="2">
        <v>6</v>
      </c>
      <c r="L31" s="2">
        <v>6</v>
      </c>
      <c r="M31" s="2">
        <v>8</v>
      </c>
      <c r="N31" s="5">
        <v>8</v>
      </c>
      <c r="O31" s="25">
        <f t="shared" si="5"/>
        <v>53</v>
      </c>
      <c r="P31" s="6">
        <v>7</v>
      </c>
      <c r="Q31" s="2">
        <v>8</v>
      </c>
      <c r="R31" s="2">
        <v>5</v>
      </c>
      <c r="S31" s="2">
        <v>4</v>
      </c>
      <c r="T31" s="2">
        <v>4</v>
      </c>
      <c r="U31" s="2">
        <v>6</v>
      </c>
      <c r="V31" s="2">
        <v>4</v>
      </c>
      <c r="W31" s="2">
        <v>5</v>
      </c>
      <c r="X31" s="5">
        <v>6</v>
      </c>
      <c r="Y31" s="25">
        <f t="shared" si="6"/>
        <v>49</v>
      </c>
      <c r="Z31" s="25">
        <f t="shared" si="7"/>
        <v>102</v>
      </c>
      <c r="AA31" s="25">
        <f t="shared" si="4"/>
        <v>90</v>
      </c>
    </row>
    <row r="32" spans="2:27" ht="15">
      <c r="B32" s="19">
        <v>11</v>
      </c>
      <c r="C32" s="3" t="s">
        <v>33</v>
      </c>
      <c r="D32" s="4">
        <v>10.8</v>
      </c>
      <c r="E32" s="25">
        <v>12</v>
      </c>
      <c r="F32" s="6">
        <v>7</v>
      </c>
      <c r="G32" s="2">
        <v>5</v>
      </c>
      <c r="H32" s="2">
        <v>5</v>
      </c>
      <c r="I32" s="2">
        <v>6</v>
      </c>
      <c r="J32" s="2">
        <v>7</v>
      </c>
      <c r="K32" s="2">
        <v>4</v>
      </c>
      <c r="L32" s="2">
        <v>5</v>
      </c>
      <c r="M32" s="2">
        <v>8</v>
      </c>
      <c r="N32" s="5">
        <v>7</v>
      </c>
      <c r="O32" s="25">
        <f t="shared" si="5"/>
        <v>54</v>
      </c>
      <c r="P32" s="6">
        <v>6</v>
      </c>
      <c r="Q32" s="2">
        <v>7</v>
      </c>
      <c r="R32" s="2">
        <v>5</v>
      </c>
      <c r="S32" s="2">
        <v>4</v>
      </c>
      <c r="T32" s="2">
        <v>4</v>
      </c>
      <c r="U32" s="2">
        <v>7</v>
      </c>
      <c r="V32" s="2">
        <v>5</v>
      </c>
      <c r="W32" s="2">
        <v>8</v>
      </c>
      <c r="X32" s="5">
        <v>4</v>
      </c>
      <c r="Y32" s="25">
        <f t="shared" si="6"/>
        <v>50</v>
      </c>
      <c r="Z32" s="25">
        <f t="shared" si="7"/>
        <v>104</v>
      </c>
      <c r="AA32" s="25">
        <f t="shared" si="4"/>
        <v>92</v>
      </c>
    </row>
    <row r="33" spans="2:27" ht="15">
      <c r="B33" s="19">
        <v>12</v>
      </c>
      <c r="C33" s="3" t="s">
        <v>0</v>
      </c>
      <c r="D33" s="4">
        <v>11</v>
      </c>
      <c r="E33" s="25">
        <v>12</v>
      </c>
      <c r="F33" s="6">
        <v>8</v>
      </c>
      <c r="G33" s="2">
        <v>6</v>
      </c>
      <c r="H33" s="2">
        <v>5</v>
      </c>
      <c r="I33" s="2">
        <v>5</v>
      </c>
      <c r="J33" s="2">
        <v>6</v>
      </c>
      <c r="K33" s="2">
        <v>4</v>
      </c>
      <c r="L33" s="2">
        <v>4</v>
      </c>
      <c r="M33" s="2">
        <v>6</v>
      </c>
      <c r="N33" s="5">
        <v>7</v>
      </c>
      <c r="O33" s="25">
        <f t="shared" si="5"/>
        <v>51</v>
      </c>
      <c r="P33" s="6">
        <v>5</v>
      </c>
      <c r="Q33" s="2">
        <v>5</v>
      </c>
      <c r="R33" s="2">
        <v>5</v>
      </c>
      <c r="S33" s="2">
        <v>4</v>
      </c>
      <c r="T33" s="2">
        <v>4</v>
      </c>
      <c r="U33" s="2">
        <v>6</v>
      </c>
      <c r="V33" s="2">
        <v>5</v>
      </c>
      <c r="W33" s="2">
        <v>7</v>
      </c>
      <c r="X33" s="5">
        <v>4</v>
      </c>
      <c r="Y33" s="25">
        <f t="shared" si="6"/>
        <v>45</v>
      </c>
      <c r="Z33" s="25">
        <f t="shared" si="7"/>
        <v>96</v>
      </c>
      <c r="AA33" s="25">
        <f t="shared" si="4"/>
        <v>84</v>
      </c>
    </row>
    <row r="34" spans="2:27" ht="15">
      <c r="B34" s="19">
        <v>13</v>
      </c>
      <c r="C34" s="3" t="s">
        <v>50</v>
      </c>
      <c r="D34" s="4">
        <v>12</v>
      </c>
      <c r="E34" s="25">
        <v>14</v>
      </c>
      <c r="F34" s="6">
        <v>5</v>
      </c>
      <c r="G34" s="2">
        <v>6</v>
      </c>
      <c r="H34" s="2">
        <v>3</v>
      </c>
      <c r="I34" s="2">
        <v>6</v>
      </c>
      <c r="J34" s="2">
        <v>5</v>
      </c>
      <c r="K34" s="2">
        <v>5</v>
      </c>
      <c r="L34" s="2">
        <v>4</v>
      </c>
      <c r="M34" s="2">
        <v>9</v>
      </c>
      <c r="N34" s="5">
        <v>5</v>
      </c>
      <c r="O34" s="25">
        <f t="shared" si="5"/>
        <v>48</v>
      </c>
      <c r="P34" s="6">
        <v>6</v>
      </c>
      <c r="Q34" s="2">
        <v>7</v>
      </c>
      <c r="R34" s="2">
        <v>5</v>
      </c>
      <c r="S34" s="2">
        <v>4</v>
      </c>
      <c r="T34" s="2">
        <v>5</v>
      </c>
      <c r="U34" s="2">
        <v>6</v>
      </c>
      <c r="V34" s="2">
        <v>4</v>
      </c>
      <c r="W34" s="2">
        <v>5</v>
      </c>
      <c r="X34" s="5">
        <v>5</v>
      </c>
      <c r="Y34" s="25">
        <f t="shared" si="6"/>
        <v>47</v>
      </c>
      <c r="Z34" s="25">
        <f t="shared" si="7"/>
        <v>95</v>
      </c>
      <c r="AA34" s="25">
        <f t="shared" si="4"/>
        <v>81</v>
      </c>
    </row>
    <row r="35" spans="2:27" ht="15">
      <c r="B35" s="19">
        <v>14</v>
      </c>
      <c r="C35" s="3" t="s">
        <v>70</v>
      </c>
      <c r="D35" s="4">
        <v>12.1</v>
      </c>
      <c r="E35" s="25">
        <v>14</v>
      </c>
      <c r="F35" s="6">
        <v>7</v>
      </c>
      <c r="G35" s="2">
        <v>6</v>
      </c>
      <c r="H35" s="2">
        <v>5</v>
      </c>
      <c r="I35" s="2">
        <v>5</v>
      </c>
      <c r="J35" s="2">
        <v>5</v>
      </c>
      <c r="K35" s="2">
        <v>5</v>
      </c>
      <c r="L35" s="2">
        <v>3</v>
      </c>
      <c r="M35" s="2">
        <v>7</v>
      </c>
      <c r="N35" s="5">
        <v>6</v>
      </c>
      <c r="O35" s="25">
        <f t="shared" si="5"/>
        <v>49</v>
      </c>
      <c r="P35" s="6">
        <v>4</v>
      </c>
      <c r="Q35" s="2">
        <v>5</v>
      </c>
      <c r="R35" s="2">
        <v>5</v>
      </c>
      <c r="S35" s="2">
        <v>5</v>
      </c>
      <c r="T35" s="2">
        <v>5</v>
      </c>
      <c r="U35" s="2">
        <v>5</v>
      </c>
      <c r="V35" s="2">
        <v>5</v>
      </c>
      <c r="W35" s="2">
        <v>7</v>
      </c>
      <c r="X35" s="5">
        <v>5</v>
      </c>
      <c r="Y35" s="25">
        <f t="shared" si="6"/>
        <v>46</v>
      </c>
      <c r="Z35" s="25">
        <f t="shared" si="7"/>
        <v>95</v>
      </c>
      <c r="AA35" s="25">
        <f t="shared" si="4"/>
        <v>81</v>
      </c>
    </row>
    <row r="36" spans="2:27" ht="15">
      <c r="B36" s="19">
        <v>15</v>
      </c>
      <c r="C36" s="3" t="s">
        <v>64</v>
      </c>
      <c r="D36" s="4">
        <v>12.3</v>
      </c>
      <c r="E36" s="25">
        <v>14</v>
      </c>
      <c r="F36" s="6">
        <v>6</v>
      </c>
      <c r="G36" s="2">
        <v>6</v>
      </c>
      <c r="H36" s="2">
        <v>4</v>
      </c>
      <c r="I36" s="2">
        <v>6</v>
      </c>
      <c r="J36" s="2">
        <v>5</v>
      </c>
      <c r="K36" s="2">
        <v>7</v>
      </c>
      <c r="L36" s="2">
        <v>4</v>
      </c>
      <c r="M36" s="2">
        <v>8</v>
      </c>
      <c r="N36" s="5">
        <v>5</v>
      </c>
      <c r="O36" s="25">
        <f t="shared" si="5"/>
        <v>51</v>
      </c>
      <c r="P36" s="6">
        <v>5</v>
      </c>
      <c r="Q36" s="2">
        <v>5</v>
      </c>
      <c r="R36" s="2">
        <v>5</v>
      </c>
      <c r="S36" s="2">
        <v>4</v>
      </c>
      <c r="T36" s="2">
        <v>5</v>
      </c>
      <c r="U36" s="2">
        <v>6</v>
      </c>
      <c r="V36" s="2">
        <v>3</v>
      </c>
      <c r="W36" s="2">
        <v>7</v>
      </c>
      <c r="X36" s="5">
        <v>5</v>
      </c>
      <c r="Y36" s="25">
        <f t="shared" si="6"/>
        <v>45</v>
      </c>
      <c r="Z36" s="25">
        <f t="shared" si="7"/>
        <v>96</v>
      </c>
      <c r="AA36" s="25">
        <f t="shared" si="4"/>
        <v>82</v>
      </c>
    </row>
    <row r="37" spans="2:27" ht="15">
      <c r="B37" s="19">
        <v>16</v>
      </c>
      <c r="C37" s="3" t="s">
        <v>71</v>
      </c>
      <c r="D37" s="4">
        <v>12.8</v>
      </c>
      <c r="E37" s="25">
        <v>15</v>
      </c>
      <c r="F37" s="6">
        <v>5</v>
      </c>
      <c r="G37" s="2">
        <v>8</v>
      </c>
      <c r="H37" s="2">
        <v>3</v>
      </c>
      <c r="I37" s="2">
        <v>5</v>
      </c>
      <c r="J37" s="2">
        <v>7</v>
      </c>
      <c r="K37" s="2">
        <v>5</v>
      </c>
      <c r="L37" s="2">
        <v>5</v>
      </c>
      <c r="M37" s="2">
        <v>7</v>
      </c>
      <c r="N37" s="5">
        <v>6</v>
      </c>
      <c r="O37" s="25">
        <f t="shared" si="5"/>
        <v>51</v>
      </c>
      <c r="P37" s="6">
        <v>6</v>
      </c>
      <c r="Q37" s="2">
        <v>5</v>
      </c>
      <c r="R37" s="2">
        <v>5</v>
      </c>
      <c r="S37" s="2">
        <v>3</v>
      </c>
      <c r="T37" s="2">
        <v>5</v>
      </c>
      <c r="U37" s="2">
        <v>6</v>
      </c>
      <c r="V37" s="2">
        <v>3</v>
      </c>
      <c r="W37" s="2">
        <v>7</v>
      </c>
      <c r="X37" s="5">
        <v>6</v>
      </c>
      <c r="Y37" s="25">
        <f t="shared" si="6"/>
        <v>46</v>
      </c>
      <c r="Z37" s="25">
        <f t="shared" si="7"/>
        <v>97</v>
      </c>
      <c r="AA37" s="25">
        <f t="shared" si="4"/>
        <v>82</v>
      </c>
    </row>
    <row r="38" spans="2:27" ht="15">
      <c r="B38" s="19">
        <v>17</v>
      </c>
      <c r="C38" s="3" t="s">
        <v>52</v>
      </c>
      <c r="D38" s="4">
        <v>13.3</v>
      </c>
      <c r="E38" s="25">
        <v>15</v>
      </c>
      <c r="F38" s="6">
        <v>8</v>
      </c>
      <c r="G38" s="2">
        <v>4</v>
      </c>
      <c r="H38" s="2">
        <v>3</v>
      </c>
      <c r="I38" s="2">
        <v>4</v>
      </c>
      <c r="J38" s="2">
        <v>4</v>
      </c>
      <c r="K38" s="2">
        <v>5</v>
      </c>
      <c r="L38" s="2">
        <v>3</v>
      </c>
      <c r="M38" s="2">
        <v>8</v>
      </c>
      <c r="N38" s="5">
        <v>4</v>
      </c>
      <c r="O38" s="25">
        <f t="shared" si="5"/>
        <v>43</v>
      </c>
      <c r="P38" s="6">
        <v>4</v>
      </c>
      <c r="Q38" s="2">
        <v>6</v>
      </c>
      <c r="R38" s="2">
        <v>6</v>
      </c>
      <c r="S38" s="2">
        <v>4</v>
      </c>
      <c r="T38" s="2">
        <v>4</v>
      </c>
      <c r="U38" s="2">
        <v>5</v>
      </c>
      <c r="V38" s="2">
        <v>3</v>
      </c>
      <c r="W38" s="2">
        <v>5</v>
      </c>
      <c r="X38" s="5">
        <v>3</v>
      </c>
      <c r="Y38" s="25">
        <f t="shared" si="6"/>
        <v>40</v>
      </c>
      <c r="Z38" s="25">
        <f t="shared" si="7"/>
        <v>83</v>
      </c>
      <c r="AA38" s="25">
        <f t="shared" si="4"/>
        <v>68</v>
      </c>
    </row>
    <row r="39" spans="2:27" ht="15">
      <c r="B39" s="19">
        <v>18</v>
      </c>
      <c r="C39" s="3" t="s">
        <v>54</v>
      </c>
      <c r="D39" s="4">
        <v>13.3</v>
      </c>
      <c r="E39" s="25">
        <v>15</v>
      </c>
      <c r="F39" s="6">
        <v>7</v>
      </c>
      <c r="G39" s="2">
        <v>5</v>
      </c>
      <c r="H39" s="2">
        <v>3</v>
      </c>
      <c r="I39" s="2">
        <v>5</v>
      </c>
      <c r="J39" s="2">
        <v>5</v>
      </c>
      <c r="K39" s="2">
        <v>4</v>
      </c>
      <c r="L39" s="2">
        <v>9</v>
      </c>
      <c r="M39" s="2">
        <v>8</v>
      </c>
      <c r="N39" s="5">
        <v>8</v>
      </c>
      <c r="O39" s="25">
        <f t="shared" si="5"/>
        <v>54</v>
      </c>
      <c r="P39" s="6">
        <v>7</v>
      </c>
      <c r="Q39" s="2">
        <v>5</v>
      </c>
      <c r="R39" s="2">
        <v>5</v>
      </c>
      <c r="S39" s="2">
        <v>3</v>
      </c>
      <c r="T39" s="2">
        <v>7</v>
      </c>
      <c r="U39" s="2">
        <v>7</v>
      </c>
      <c r="V39" s="2">
        <v>6</v>
      </c>
      <c r="W39" s="2">
        <v>7</v>
      </c>
      <c r="X39" s="5">
        <v>7</v>
      </c>
      <c r="Y39" s="25">
        <f t="shared" si="6"/>
        <v>54</v>
      </c>
      <c r="Z39" s="25">
        <f t="shared" si="7"/>
        <v>108</v>
      </c>
      <c r="AA39" s="25">
        <f t="shared" si="4"/>
        <v>93</v>
      </c>
    </row>
    <row r="40" spans="2:27" ht="15">
      <c r="B40" s="19">
        <v>19</v>
      </c>
      <c r="C40" s="3" t="s">
        <v>47</v>
      </c>
      <c r="D40" s="4">
        <v>13.4</v>
      </c>
      <c r="E40" s="25">
        <v>15</v>
      </c>
      <c r="F40" s="6">
        <v>6</v>
      </c>
      <c r="G40" s="2">
        <v>6</v>
      </c>
      <c r="H40" s="2">
        <v>3</v>
      </c>
      <c r="I40" s="2">
        <v>7</v>
      </c>
      <c r="J40" s="2">
        <v>5</v>
      </c>
      <c r="K40" s="2">
        <v>5</v>
      </c>
      <c r="L40" s="2">
        <v>8</v>
      </c>
      <c r="M40" s="2">
        <v>6</v>
      </c>
      <c r="N40" s="5">
        <v>6</v>
      </c>
      <c r="O40" s="25">
        <f t="shared" si="5"/>
        <v>52</v>
      </c>
      <c r="P40" s="6">
        <v>4</v>
      </c>
      <c r="Q40" s="2">
        <v>4</v>
      </c>
      <c r="R40" s="2">
        <v>5</v>
      </c>
      <c r="S40" s="2">
        <v>4</v>
      </c>
      <c r="T40" s="2">
        <v>5</v>
      </c>
      <c r="U40" s="2">
        <v>6</v>
      </c>
      <c r="V40" s="2">
        <v>4</v>
      </c>
      <c r="W40" s="2">
        <v>7</v>
      </c>
      <c r="X40" s="5">
        <v>4</v>
      </c>
      <c r="Y40" s="25">
        <f t="shared" si="6"/>
        <v>43</v>
      </c>
      <c r="Z40" s="25">
        <f t="shared" si="7"/>
        <v>95</v>
      </c>
      <c r="AA40" s="25">
        <f t="shared" si="4"/>
        <v>80</v>
      </c>
    </row>
    <row r="41" spans="2:27" ht="15">
      <c r="B41" s="19">
        <v>20</v>
      </c>
      <c r="C41" s="3" t="s">
        <v>68</v>
      </c>
      <c r="D41" s="4">
        <v>13.6</v>
      </c>
      <c r="E41" s="25">
        <v>16</v>
      </c>
      <c r="F41" s="6">
        <v>8</v>
      </c>
      <c r="G41" s="2">
        <v>5</v>
      </c>
      <c r="H41" s="2">
        <v>3</v>
      </c>
      <c r="I41" s="2">
        <v>6</v>
      </c>
      <c r="J41" s="2">
        <v>5</v>
      </c>
      <c r="K41" s="2">
        <v>5</v>
      </c>
      <c r="L41" s="2">
        <v>5</v>
      </c>
      <c r="M41" s="2">
        <v>7</v>
      </c>
      <c r="N41" s="5">
        <v>6</v>
      </c>
      <c r="O41" s="25">
        <f t="shared" si="5"/>
        <v>50</v>
      </c>
      <c r="P41" s="6">
        <v>4</v>
      </c>
      <c r="Q41" s="2">
        <v>5</v>
      </c>
      <c r="R41" s="2">
        <v>6</v>
      </c>
      <c r="S41" s="2">
        <v>5</v>
      </c>
      <c r="T41" s="2">
        <v>6</v>
      </c>
      <c r="U41" s="2">
        <v>7</v>
      </c>
      <c r="V41" s="2">
        <v>8</v>
      </c>
      <c r="W41" s="2">
        <v>7</v>
      </c>
      <c r="X41" s="5">
        <v>7</v>
      </c>
      <c r="Y41" s="25">
        <f t="shared" si="6"/>
        <v>55</v>
      </c>
      <c r="Z41" s="25">
        <f t="shared" si="7"/>
        <v>105</v>
      </c>
      <c r="AA41" s="25">
        <f t="shared" si="4"/>
        <v>89</v>
      </c>
    </row>
    <row r="42" spans="2:27" ht="15">
      <c r="B42" s="19">
        <v>21</v>
      </c>
      <c r="C42" s="3" t="s">
        <v>46</v>
      </c>
      <c r="D42" s="4">
        <v>14.4</v>
      </c>
      <c r="E42" s="25">
        <v>17</v>
      </c>
      <c r="F42" s="6">
        <v>7</v>
      </c>
      <c r="G42" s="2">
        <v>5</v>
      </c>
      <c r="H42" s="2">
        <v>4</v>
      </c>
      <c r="I42" s="2">
        <v>4</v>
      </c>
      <c r="J42" s="2">
        <v>6</v>
      </c>
      <c r="K42" s="2">
        <v>6</v>
      </c>
      <c r="L42" s="2">
        <v>4</v>
      </c>
      <c r="M42" s="2">
        <v>8</v>
      </c>
      <c r="N42" s="5">
        <v>8</v>
      </c>
      <c r="O42" s="25">
        <f t="shared" si="5"/>
        <v>52</v>
      </c>
      <c r="P42" s="6">
        <v>6</v>
      </c>
      <c r="Q42" s="2">
        <v>7</v>
      </c>
      <c r="R42" s="2">
        <v>5</v>
      </c>
      <c r="S42" s="2">
        <v>4</v>
      </c>
      <c r="T42" s="2">
        <v>5</v>
      </c>
      <c r="U42" s="2">
        <v>7</v>
      </c>
      <c r="V42" s="2">
        <v>5</v>
      </c>
      <c r="W42" s="2">
        <v>7</v>
      </c>
      <c r="X42" s="5">
        <v>5</v>
      </c>
      <c r="Y42" s="25">
        <f t="shared" si="6"/>
        <v>51</v>
      </c>
      <c r="Z42" s="25">
        <f t="shared" si="7"/>
        <v>103</v>
      </c>
      <c r="AA42" s="25">
        <f t="shared" si="4"/>
        <v>86</v>
      </c>
    </row>
    <row r="43" spans="2:27" ht="15">
      <c r="B43" s="19">
        <v>22</v>
      </c>
      <c r="C43" s="3" t="s">
        <v>87</v>
      </c>
      <c r="D43" s="4">
        <v>14.8</v>
      </c>
      <c r="E43" s="25">
        <v>17</v>
      </c>
      <c r="F43" s="6">
        <v>8</v>
      </c>
      <c r="G43" s="2">
        <v>7</v>
      </c>
      <c r="H43" s="2">
        <v>3</v>
      </c>
      <c r="I43" s="2">
        <v>5</v>
      </c>
      <c r="J43" s="2">
        <v>4</v>
      </c>
      <c r="K43" s="2">
        <v>7</v>
      </c>
      <c r="L43" s="2">
        <v>4</v>
      </c>
      <c r="M43" s="2">
        <v>8</v>
      </c>
      <c r="N43" s="5">
        <v>7</v>
      </c>
      <c r="O43" s="25">
        <f t="shared" si="5"/>
        <v>53</v>
      </c>
      <c r="P43" s="6">
        <v>5</v>
      </c>
      <c r="Q43" s="2">
        <v>5</v>
      </c>
      <c r="R43" s="2">
        <v>5</v>
      </c>
      <c r="S43" s="2">
        <v>4</v>
      </c>
      <c r="T43" s="2">
        <v>5</v>
      </c>
      <c r="U43" s="2">
        <v>8</v>
      </c>
      <c r="V43" s="2">
        <v>6</v>
      </c>
      <c r="W43" s="2">
        <v>6</v>
      </c>
      <c r="X43" s="5">
        <v>6</v>
      </c>
      <c r="Y43" s="25">
        <f t="shared" si="6"/>
        <v>50</v>
      </c>
      <c r="Z43" s="25">
        <f t="shared" si="7"/>
        <v>103</v>
      </c>
      <c r="AA43" s="25">
        <f t="shared" si="4"/>
        <v>86</v>
      </c>
    </row>
    <row r="44" spans="2:27" ht="15">
      <c r="B44" s="19">
        <v>23</v>
      </c>
      <c r="C44" s="3" t="s">
        <v>85</v>
      </c>
      <c r="D44" s="4">
        <v>15.1</v>
      </c>
      <c r="E44" s="25">
        <v>17</v>
      </c>
      <c r="F44" s="6">
        <v>6</v>
      </c>
      <c r="G44" s="2">
        <v>6</v>
      </c>
      <c r="H44" s="2">
        <v>4</v>
      </c>
      <c r="I44" s="2">
        <v>4</v>
      </c>
      <c r="J44" s="2">
        <v>6</v>
      </c>
      <c r="K44" s="2">
        <v>6</v>
      </c>
      <c r="L44" s="2">
        <v>6</v>
      </c>
      <c r="M44" s="2">
        <v>8</v>
      </c>
      <c r="N44" s="5">
        <v>5</v>
      </c>
      <c r="O44" s="25">
        <f t="shared" si="5"/>
        <v>51</v>
      </c>
      <c r="P44" s="6">
        <v>4</v>
      </c>
      <c r="Q44" s="2">
        <v>7</v>
      </c>
      <c r="R44" s="2">
        <v>6</v>
      </c>
      <c r="S44" s="2">
        <v>4</v>
      </c>
      <c r="T44" s="2">
        <v>5</v>
      </c>
      <c r="U44" s="2">
        <v>7</v>
      </c>
      <c r="V44" s="2">
        <v>4</v>
      </c>
      <c r="W44" s="2">
        <v>7</v>
      </c>
      <c r="X44" s="5">
        <v>5</v>
      </c>
      <c r="Y44" s="25">
        <f t="shared" si="6"/>
        <v>49</v>
      </c>
      <c r="Z44" s="25">
        <f t="shared" si="7"/>
        <v>100</v>
      </c>
      <c r="AA44" s="25">
        <f t="shared" si="4"/>
        <v>83</v>
      </c>
    </row>
    <row r="45" spans="2:27" ht="15">
      <c r="B45" s="19">
        <v>24</v>
      </c>
      <c r="C45" s="3" t="s">
        <v>29</v>
      </c>
      <c r="D45" s="4">
        <v>16.7</v>
      </c>
      <c r="E45" s="25">
        <v>19</v>
      </c>
      <c r="F45" s="6">
        <v>7</v>
      </c>
      <c r="G45" s="2">
        <v>4</v>
      </c>
      <c r="H45" s="2">
        <v>3</v>
      </c>
      <c r="I45" s="2">
        <v>4</v>
      </c>
      <c r="J45" s="2">
        <v>5</v>
      </c>
      <c r="K45" s="2">
        <v>5</v>
      </c>
      <c r="L45" s="2">
        <v>4</v>
      </c>
      <c r="M45" s="2">
        <v>6</v>
      </c>
      <c r="N45" s="5">
        <v>10</v>
      </c>
      <c r="O45" s="25">
        <f t="shared" si="5"/>
        <v>48</v>
      </c>
      <c r="P45" s="6">
        <v>5</v>
      </c>
      <c r="Q45" s="2">
        <v>4</v>
      </c>
      <c r="R45" s="2">
        <v>6</v>
      </c>
      <c r="S45" s="2">
        <v>4</v>
      </c>
      <c r="T45" s="2">
        <v>8</v>
      </c>
      <c r="U45" s="2">
        <v>7</v>
      </c>
      <c r="V45" s="2">
        <v>4</v>
      </c>
      <c r="W45" s="2">
        <v>6</v>
      </c>
      <c r="X45" s="5">
        <v>5</v>
      </c>
      <c r="Y45" s="25">
        <f t="shared" si="6"/>
        <v>49</v>
      </c>
      <c r="Z45" s="25">
        <f t="shared" si="7"/>
        <v>97</v>
      </c>
      <c r="AA45" s="25">
        <f t="shared" si="4"/>
        <v>78</v>
      </c>
    </row>
    <row r="46" spans="2:27" ht="15">
      <c r="B46" s="19">
        <v>25</v>
      </c>
      <c r="C46" s="3" t="s">
        <v>91</v>
      </c>
      <c r="D46" s="4">
        <v>17</v>
      </c>
      <c r="E46" s="25">
        <v>20</v>
      </c>
      <c r="F46" s="6">
        <v>7</v>
      </c>
      <c r="G46" s="2">
        <v>9</v>
      </c>
      <c r="H46" s="2">
        <v>3</v>
      </c>
      <c r="I46" s="2">
        <v>7</v>
      </c>
      <c r="J46" s="2">
        <v>5</v>
      </c>
      <c r="K46" s="2">
        <v>7</v>
      </c>
      <c r="L46" s="2">
        <v>5</v>
      </c>
      <c r="M46" s="2">
        <v>9</v>
      </c>
      <c r="N46" s="5">
        <v>8</v>
      </c>
      <c r="O46" s="25">
        <f t="shared" si="5"/>
        <v>60</v>
      </c>
      <c r="P46" s="6">
        <v>7</v>
      </c>
      <c r="Q46" s="2">
        <v>6</v>
      </c>
      <c r="R46" s="2">
        <v>7</v>
      </c>
      <c r="S46" s="2">
        <v>5</v>
      </c>
      <c r="T46" s="2">
        <v>8</v>
      </c>
      <c r="U46" s="2">
        <v>8</v>
      </c>
      <c r="V46" s="2">
        <v>5</v>
      </c>
      <c r="W46" s="2">
        <v>6</v>
      </c>
      <c r="X46" s="5">
        <v>14</v>
      </c>
      <c r="Y46" s="25">
        <f t="shared" si="6"/>
        <v>66</v>
      </c>
      <c r="Z46" s="25">
        <f t="shared" si="7"/>
        <v>126</v>
      </c>
      <c r="AA46" s="25">
        <f t="shared" si="4"/>
        <v>106</v>
      </c>
    </row>
    <row r="47" spans="2:27" ht="15">
      <c r="B47" s="19">
        <v>26</v>
      </c>
      <c r="C47" s="3" t="s">
        <v>13</v>
      </c>
      <c r="D47" s="4">
        <v>17.3</v>
      </c>
      <c r="E47" s="25">
        <v>20</v>
      </c>
      <c r="F47" s="6">
        <v>8</v>
      </c>
      <c r="G47" s="2">
        <v>6</v>
      </c>
      <c r="H47" s="2">
        <v>3</v>
      </c>
      <c r="I47" s="2">
        <v>7</v>
      </c>
      <c r="J47" s="2">
        <v>6</v>
      </c>
      <c r="K47" s="2">
        <v>6</v>
      </c>
      <c r="L47" s="2">
        <v>6</v>
      </c>
      <c r="M47" s="2">
        <v>8</v>
      </c>
      <c r="N47" s="5">
        <v>6</v>
      </c>
      <c r="O47" s="25">
        <f t="shared" si="5"/>
        <v>56</v>
      </c>
      <c r="P47" s="6">
        <v>6</v>
      </c>
      <c r="Q47" s="2">
        <v>6</v>
      </c>
      <c r="R47" s="2">
        <v>5</v>
      </c>
      <c r="S47" s="2">
        <v>6</v>
      </c>
      <c r="T47" s="2">
        <v>6</v>
      </c>
      <c r="U47" s="2">
        <v>7</v>
      </c>
      <c r="V47" s="2">
        <v>5</v>
      </c>
      <c r="W47" s="2">
        <v>7</v>
      </c>
      <c r="X47" s="5">
        <v>4</v>
      </c>
      <c r="Y47" s="25">
        <f t="shared" si="6"/>
        <v>52</v>
      </c>
      <c r="Z47" s="25">
        <f t="shared" si="7"/>
        <v>108</v>
      </c>
      <c r="AA47" s="25">
        <f t="shared" si="4"/>
        <v>88</v>
      </c>
    </row>
    <row r="48" spans="2:27" ht="15">
      <c r="B48" s="19">
        <v>27</v>
      </c>
      <c r="C48" s="3" t="s">
        <v>83</v>
      </c>
      <c r="D48" s="4">
        <v>17.6</v>
      </c>
      <c r="E48" s="25">
        <v>20</v>
      </c>
      <c r="F48" s="6">
        <v>7</v>
      </c>
      <c r="G48" s="2">
        <v>6</v>
      </c>
      <c r="H48" s="2">
        <v>3</v>
      </c>
      <c r="I48" s="2">
        <v>6</v>
      </c>
      <c r="J48" s="2">
        <v>6</v>
      </c>
      <c r="K48" s="2">
        <v>5</v>
      </c>
      <c r="L48" s="2">
        <v>4</v>
      </c>
      <c r="M48" s="2">
        <v>8</v>
      </c>
      <c r="N48" s="5">
        <v>6</v>
      </c>
      <c r="O48" s="25">
        <f t="shared" si="5"/>
        <v>51</v>
      </c>
      <c r="P48" s="6">
        <v>5</v>
      </c>
      <c r="Q48" s="2">
        <v>6</v>
      </c>
      <c r="R48" s="2">
        <v>5</v>
      </c>
      <c r="S48" s="2">
        <v>3</v>
      </c>
      <c r="T48" s="2">
        <v>9</v>
      </c>
      <c r="U48" s="2">
        <v>9</v>
      </c>
      <c r="V48" s="2">
        <v>8</v>
      </c>
      <c r="W48" s="2">
        <v>6</v>
      </c>
      <c r="X48" s="5">
        <v>4</v>
      </c>
      <c r="Y48" s="25">
        <f t="shared" si="6"/>
        <v>55</v>
      </c>
      <c r="Z48" s="25">
        <f t="shared" si="7"/>
        <v>106</v>
      </c>
      <c r="AA48" s="25">
        <f t="shared" si="4"/>
        <v>86</v>
      </c>
    </row>
    <row r="49" spans="2:27" ht="15">
      <c r="B49" s="19">
        <v>28</v>
      </c>
      <c r="C49" s="3" t="s">
        <v>59</v>
      </c>
      <c r="D49" s="4">
        <v>18.4</v>
      </c>
      <c r="E49" s="25">
        <v>21</v>
      </c>
      <c r="F49" s="6">
        <v>7</v>
      </c>
      <c r="G49" s="2">
        <v>6</v>
      </c>
      <c r="H49" s="2">
        <v>5</v>
      </c>
      <c r="I49" s="2">
        <v>6</v>
      </c>
      <c r="J49" s="2">
        <v>6</v>
      </c>
      <c r="K49" s="2">
        <v>4</v>
      </c>
      <c r="L49" s="2">
        <v>5</v>
      </c>
      <c r="M49" s="2">
        <v>13</v>
      </c>
      <c r="N49" s="5">
        <v>7</v>
      </c>
      <c r="O49" s="25">
        <f t="shared" si="5"/>
        <v>59</v>
      </c>
      <c r="P49" s="6">
        <v>8</v>
      </c>
      <c r="Q49" s="2">
        <v>6</v>
      </c>
      <c r="R49" s="2">
        <v>9</v>
      </c>
      <c r="S49" s="2">
        <v>4</v>
      </c>
      <c r="T49" s="2">
        <v>7</v>
      </c>
      <c r="U49" s="2">
        <v>8</v>
      </c>
      <c r="V49" s="2">
        <v>5</v>
      </c>
      <c r="W49" s="2">
        <v>6</v>
      </c>
      <c r="X49" s="5">
        <v>8</v>
      </c>
      <c r="Y49" s="25">
        <f t="shared" si="6"/>
        <v>61</v>
      </c>
      <c r="Z49" s="25">
        <f t="shared" si="7"/>
        <v>120</v>
      </c>
      <c r="AA49" s="25">
        <f t="shared" si="4"/>
        <v>99</v>
      </c>
    </row>
    <row r="50" spans="2:27" ht="15">
      <c r="B50" s="19">
        <v>29</v>
      </c>
      <c r="C50" s="3" t="s">
        <v>76</v>
      </c>
      <c r="D50" s="4">
        <v>18.7</v>
      </c>
      <c r="E50" s="25">
        <v>22</v>
      </c>
      <c r="F50" s="6">
        <v>7</v>
      </c>
      <c r="G50" s="2">
        <v>5</v>
      </c>
      <c r="H50" s="2">
        <v>6</v>
      </c>
      <c r="I50" s="2">
        <v>5</v>
      </c>
      <c r="J50" s="2">
        <v>5</v>
      </c>
      <c r="K50" s="2">
        <v>7</v>
      </c>
      <c r="L50" s="2">
        <v>6</v>
      </c>
      <c r="M50" s="2">
        <v>8</v>
      </c>
      <c r="N50" s="5">
        <v>7</v>
      </c>
      <c r="O50" s="25">
        <f t="shared" si="5"/>
        <v>56</v>
      </c>
      <c r="P50" s="6">
        <v>7</v>
      </c>
      <c r="Q50" s="2">
        <v>7</v>
      </c>
      <c r="R50" s="2">
        <v>6</v>
      </c>
      <c r="S50" s="2">
        <v>5</v>
      </c>
      <c r="T50" s="2">
        <v>4</v>
      </c>
      <c r="U50" s="2">
        <v>6</v>
      </c>
      <c r="V50" s="2">
        <v>7</v>
      </c>
      <c r="W50" s="2">
        <v>7</v>
      </c>
      <c r="X50" s="5">
        <v>5</v>
      </c>
      <c r="Y50" s="25">
        <f t="shared" si="6"/>
        <v>54</v>
      </c>
      <c r="Z50" s="25">
        <f t="shared" si="7"/>
        <v>110</v>
      </c>
      <c r="AA50" s="25">
        <f t="shared" si="4"/>
        <v>88</v>
      </c>
    </row>
    <row r="51" spans="2:27" ht="15">
      <c r="B51" s="19">
        <v>30</v>
      </c>
      <c r="C51" s="3" t="s">
        <v>82</v>
      </c>
      <c r="D51" s="4">
        <v>19.1</v>
      </c>
      <c r="E51" s="25">
        <v>22</v>
      </c>
      <c r="F51" s="6">
        <v>10</v>
      </c>
      <c r="G51" s="2">
        <v>5</v>
      </c>
      <c r="H51" s="2">
        <v>4</v>
      </c>
      <c r="I51" s="2">
        <v>5</v>
      </c>
      <c r="J51" s="2">
        <v>5</v>
      </c>
      <c r="K51" s="2">
        <v>7</v>
      </c>
      <c r="L51" s="2">
        <v>7</v>
      </c>
      <c r="M51" s="2">
        <v>10</v>
      </c>
      <c r="N51" s="5">
        <v>6</v>
      </c>
      <c r="O51" s="25">
        <f t="shared" si="5"/>
        <v>59</v>
      </c>
      <c r="P51" s="6">
        <v>5</v>
      </c>
      <c r="Q51" s="2">
        <v>7</v>
      </c>
      <c r="R51" s="2">
        <v>5</v>
      </c>
      <c r="S51" s="2">
        <v>6</v>
      </c>
      <c r="T51" s="2">
        <v>5</v>
      </c>
      <c r="U51" s="2">
        <v>6</v>
      </c>
      <c r="V51" s="2">
        <v>6</v>
      </c>
      <c r="W51" s="2">
        <v>7</v>
      </c>
      <c r="X51" s="5">
        <v>10</v>
      </c>
      <c r="Y51" s="25">
        <f t="shared" si="6"/>
        <v>57</v>
      </c>
      <c r="Z51" s="25">
        <f t="shared" si="7"/>
        <v>116</v>
      </c>
      <c r="AA51" s="25">
        <f t="shared" si="4"/>
        <v>94</v>
      </c>
    </row>
    <row r="52" spans="2:27" ht="15">
      <c r="B52" s="19">
        <v>31</v>
      </c>
      <c r="C52" s="3" t="s">
        <v>90</v>
      </c>
      <c r="D52" s="4">
        <v>19.5</v>
      </c>
      <c r="E52" s="25">
        <v>23</v>
      </c>
      <c r="F52" s="6">
        <v>8</v>
      </c>
      <c r="G52" s="2">
        <v>5</v>
      </c>
      <c r="H52" s="2">
        <v>5</v>
      </c>
      <c r="I52" s="2">
        <v>5</v>
      </c>
      <c r="J52" s="2">
        <v>5</v>
      </c>
      <c r="K52" s="2">
        <v>6</v>
      </c>
      <c r="L52" s="2">
        <v>5</v>
      </c>
      <c r="M52" s="2">
        <v>8</v>
      </c>
      <c r="N52" s="5">
        <v>6</v>
      </c>
      <c r="O52" s="25">
        <f t="shared" si="5"/>
        <v>53</v>
      </c>
      <c r="P52" s="6">
        <v>5</v>
      </c>
      <c r="Q52" s="2">
        <v>5</v>
      </c>
      <c r="R52" s="2">
        <v>5</v>
      </c>
      <c r="S52" s="2">
        <v>4</v>
      </c>
      <c r="T52" s="2">
        <v>6</v>
      </c>
      <c r="U52" s="2">
        <v>5</v>
      </c>
      <c r="V52" s="2">
        <v>6</v>
      </c>
      <c r="W52" s="2">
        <v>6</v>
      </c>
      <c r="X52" s="5">
        <v>6</v>
      </c>
      <c r="Y52" s="25">
        <f t="shared" si="6"/>
        <v>48</v>
      </c>
      <c r="Z52" s="25">
        <f t="shared" si="7"/>
        <v>101</v>
      </c>
      <c r="AA52" s="25">
        <f t="shared" si="4"/>
        <v>78</v>
      </c>
    </row>
    <row r="53" spans="2:27" ht="15">
      <c r="B53" s="19">
        <v>32</v>
      </c>
      <c r="C53" s="3" t="s">
        <v>67</v>
      </c>
      <c r="D53" s="4">
        <v>19.6</v>
      </c>
      <c r="E53" s="25">
        <v>23</v>
      </c>
      <c r="F53" s="6">
        <v>6</v>
      </c>
      <c r="G53" s="2">
        <v>6</v>
      </c>
      <c r="H53" s="2">
        <v>10</v>
      </c>
      <c r="I53" s="2">
        <v>6</v>
      </c>
      <c r="J53" s="2">
        <v>5</v>
      </c>
      <c r="K53" s="2">
        <v>5</v>
      </c>
      <c r="L53" s="2">
        <v>6</v>
      </c>
      <c r="M53" s="2">
        <v>9</v>
      </c>
      <c r="N53" s="5">
        <v>6</v>
      </c>
      <c r="O53" s="25">
        <f t="shared" si="5"/>
        <v>59</v>
      </c>
      <c r="P53" s="6">
        <v>4</v>
      </c>
      <c r="Q53" s="2">
        <v>5</v>
      </c>
      <c r="R53" s="2">
        <v>5</v>
      </c>
      <c r="S53" s="2">
        <v>4</v>
      </c>
      <c r="T53" s="2">
        <v>5</v>
      </c>
      <c r="U53" s="2">
        <v>7</v>
      </c>
      <c r="V53" s="2">
        <v>4</v>
      </c>
      <c r="W53" s="2">
        <v>6</v>
      </c>
      <c r="X53" s="5">
        <v>8</v>
      </c>
      <c r="Y53" s="25">
        <f t="shared" si="6"/>
        <v>48</v>
      </c>
      <c r="Z53" s="25">
        <f t="shared" si="7"/>
        <v>107</v>
      </c>
      <c r="AA53" s="25">
        <f t="shared" si="4"/>
        <v>84</v>
      </c>
    </row>
    <row r="54" spans="2:27" ht="15">
      <c r="B54" s="19">
        <v>33</v>
      </c>
      <c r="C54" s="3" t="s">
        <v>51</v>
      </c>
      <c r="D54" s="4">
        <v>19.9</v>
      </c>
      <c r="E54" s="25">
        <v>23</v>
      </c>
      <c r="F54" s="6">
        <v>9</v>
      </c>
      <c r="G54" s="2">
        <v>6</v>
      </c>
      <c r="H54" s="2">
        <v>5</v>
      </c>
      <c r="I54" s="2">
        <v>7</v>
      </c>
      <c r="J54" s="2">
        <v>8</v>
      </c>
      <c r="K54" s="2">
        <v>6</v>
      </c>
      <c r="L54" s="2">
        <v>6</v>
      </c>
      <c r="M54" s="2">
        <v>8</v>
      </c>
      <c r="N54" s="5">
        <v>7</v>
      </c>
      <c r="O54" s="25">
        <f t="shared" si="5"/>
        <v>62</v>
      </c>
      <c r="P54" s="6">
        <v>5</v>
      </c>
      <c r="Q54" s="2">
        <v>7</v>
      </c>
      <c r="R54" s="2">
        <v>5</v>
      </c>
      <c r="S54" s="2">
        <v>4</v>
      </c>
      <c r="T54" s="2">
        <v>5</v>
      </c>
      <c r="U54" s="2">
        <v>6</v>
      </c>
      <c r="V54" s="2">
        <v>5</v>
      </c>
      <c r="W54" s="2">
        <v>8</v>
      </c>
      <c r="X54" s="5">
        <v>7</v>
      </c>
      <c r="Y54" s="25">
        <f t="shared" si="6"/>
        <v>52</v>
      </c>
      <c r="Z54" s="25">
        <f t="shared" si="7"/>
        <v>114</v>
      </c>
      <c r="AA54" s="25">
        <f t="shared" si="4"/>
        <v>91</v>
      </c>
    </row>
    <row r="55" spans="2:27" ht="15">
      <c r="B55" s="19">
        <v>34</v>
      </c>
      <c r="C55" s="3" t="s">
        <v>74</v>
      </c>
      <c r="D55" s="4">
        <v>19.9</v>
      </c>
      <c r="E55" s="25">
        <v>23</v>
      </c>
      <c r="F55" s="6">
        <v>9</v>
      </c>
      <c r="G55" s="2">
        <v>7</v>
      </c>
      <c r="H55" s="2">
        <v>3</v>
      </c>
      <c r="I55" s="2">
        <v>6</v>
      </c>
      <c r="J55" s="2">
        <v>5</v>
      </c>
      <c r="K55" s="2">
        <v>7</v>
      </c>
      <c r="L55" s="2">
        <v>6</v>
      </c>
      <c r="M55" s="2">
        <v>7</v>
      </c>
      <c r="N55" s="5">
        <v>7</v>
      </c>
      <c r="O55" s="25">
        <f t="shared" si="5"/>
        <v>57</v>
      </c>
      <c r="P55" s="6">
        <v>7</v>
      </c>
      <c r="Q55" s="2">
        <v>7</v>
      </c>
      <c r="R55" s="2">
        <v>7</v>
      </c>
      <c r="S55" s="2">
        <v>5</v>
      </c>
      <c r="T55" s="2">
        <v>7</v>
      </c>
      <c r="U55" s="2">
        <v>7</v>
      </c>
      <c r="V55" s="2">
        <v>3</v>
      </c>
      <c r="W55" s="2">
        <v>7</v>
      </c>
      <c r="X55" s="5">
        <v>10</v>
      </c>
      <c r="Y55" s="25">
        <f t="shared" si="6"/>
        <v>60</v>
      </c>
      <c r="Z55" s="25">
        <f t="shared" si="7"/>
        <v>117</v>
      </c>
      <c r="AA55" s="25">
        <f t="shared" si="4"/>
        <v>94</v>
      </c>
    </row>
    <row r="56" spans="2:27" ht="15">
      <c r="B56" s="19">
        <v>35</v>
      </c>
      <c r="C56" s="3" t="s">
        <v>27</v>
      </c>
      <c r="D56" s="4">
        <v>20</v>
      </c>
      <c r="E56" s="25">
        <v>23</v>
      </c>
      <c r="F56" s="6">
        <v>6</v>
      </c>
      <c r="G56" s="2">
        <v>8</v>
      </c>
      <c r="H56" s="2">
        <v>4</v>
      </c>
      <c r="I56" s="2">
        <v>5</v>
      </c>
      <c r="J56" s="2">
        <v>5</v>
      </c>
      <c r="K56" s="2">
        <v>6</v>
      </c>
      <c r="L56" s="2">
        <v>6</v>
      </c>
      <c r="M56" s="2">
        <v>8</v>
      </c>
      <c r="N56" s="5">
        <v>5</v>
      </c>
      <c r="O56" s="25">
        <f t="shared" si="5"/>
        <v>53</v>
      </c>
      <c r="P56" s="6">
        <v>5</v>
      </c>
      <c r="Q56" s="2">
        <v>5</v>
      </c>
      <c r="R56" s="2">
        <v>8</v>
      </c>
      <c r="S56" s="2">
        <v>4</v>
      </c>
      <c r="T56" s="2">
        <v>3</v>
      </c>
      <c r="U56" s="2">
        <v>6</v>
      </c>
      <c r="V56" s="2">
        <v>4</v>
      </c>
      <c r="W56" s="2">
        <v>6</v>
      </c>
      <c r="X56" s="5">
        <v>7</v>
      </c>
      <c r="Y56" s="25">
        <f t="shared" si="6"/>
        <v>48</v>
      </c>
      <c r="Z56" s="25">
        <f t="shared" si="7"/>
        <v>101</v>
      </c>
      <c r="AA56" s="25">
        <f t="shared" si="4"/>
        <v>78</v>
      </c>
    </row>
    <row r="57" spans="2:27" ht="15">
      <c r="B57" s="19">
        <v>36</v>
      </c>
      <c r="C57" s="3" t="s">
        <v>38</v>
      </c>
      <c r="D57" s="4">
        <v>20.2</v>
      </c>
      <c r="E57" s="25">
        <v>24</v>
      </c>
      <c r="F57" s="6">
        <v>6</v>
      </c>
      <c r="G57" s="2">
        <v>5</v>
      </c>
      <c r="H57" s="2">
        <v>3</v>
      </c>
      <c r="I57" s="2">
        <v>5</v>
      </c>
      <c r="J57" s="2">
        <v>6</v>
      </c>
      <c r="K57" s="2">
        <v>4</v>
      </c>
      <c r="L57" s="2">
        <v>12</v>
      </c>
      <c r="M57" s="2">
        <v>10</v>
      </c>
      <c r="N57" s="5">
        <v>6</v>
      </c>
      <c r="O57" s="25">
        <f t="shared" si="5"/>
        <v>57</v>
      </c>
      <c r="P57" s="6">
        <v>7</v>
      </c>
      <c r="Q57" s="2">
        <v>5</v>
      </c>
      <c r="R57" s="2">
        <v>8</v>
      </c>
      <c r="S57" s="2">
        <v>3</v>
      </c>
      <c r="T57" s="2">
        <v>4</v>
      </c>
      <c r="U57" s="2">
        <v>7</v>
      </c>
      <c r="V57" s="2">
        <v>5</v>
      </c>
      <c r="W57" s="2">
        <v>7</v>
      </c>
      <c r="X57" s="5">
        <v>6</v>
      </c>
      <c r="Y57" s="25">
        <f t="shared" si="6"/>
        <v>52</v>
      </c>
      <c r="Z57" s="25">
        <f t="shared" si="7"/>
        <v>109</v>
      </c>
      <c r="AA57" s="25">
        <f t="shared" si="4"/>
        <v>85</v>
      </c>
    </row>
    <row r="58" spans="2:27" ht="15">
      <c r="B58" s="19">
        <v>37</v>
      </c>
      <c r="C58" s="3" t="s">
        <v>86</v>
      </c>
      <c r="D58" s="4">
        <v>20.7</v>
      </c>
      <c r="E58" s="25">
        <v>24</v>
      </c>
      <c r="F58" s="6">
        <v>8</v>
      </c>
      <c r="G58" s="2">
        <v>7</v>
      </c>
      <c r="H58" s="2">
        <v>3</v>
      </c>
      <c r="I58" s="2">
        <v>7</v>
      </c>
      <c r="J58" s="2">
        <v>6</v>
      </c>
      <c r="K58" s="2">
        <v>7</v>
      </c>
      <c r="L58" s="2">
        <v>4</v>
      </c>
      <c r="M58" s="2">
        <v>8</v>
      </c>
      <c r="N58" s="5">
        <v>6</v>
      </c>
      <c r="O58" s="25">
        <f t="shared" si="5"/>
        <v>56</v>
      </c>
      <c r="P58" s="6">
        <v>7</v>
      </c>
      <c r="Q58" s="2">
        <v>8</v>
      </c>
      <c r="R58" s="2">
        <v>7</v>
      </c>
      <c r="S58" s="2">
        <v>5</v>
      </c>
      <c r="T58" s="2">
        <v>5</v>
      </c>
      <c r="U58" s="2">
        <v>6</v>
      </c>
      <c r="V58" s="2">
        <v>4</v>
      </c>
      <c r="W58" s="2">
        <v>9</v>
      </c>
      <c r="X58" s="5">
        <v>11</v>
      </c>
      <c r="Y58" s="25">
        <f t="shared" si="6"/>
        <v>62</v>
      </c>
      <c r="Z58" s="25">
        <f t="shared" si="7"/>
        <v>118</v>
      </c>
      <c r="AA58" s="25">
        <f t="shared" si="4"/>
        <v>94</v>
      </c>
    </row>
    <row r="59" spans="2:27" ht="15">
      <c r="B59" s="19">
        <v>38</v>
      </c>
      <c r="C59" s="3" t="s">
        <v>60</v>
      </c>
      <c r="D59" s="4">
        <v>21.9</v>
      </c>
      <c r="E59" s="25">
        <v>26</v>
      </c>
      <c r="F59" s="6">
        <v>7</v>
      </c>
      <c r="G59" s="2">
        <v>8</v>
      </c>
      <c r="H59" s="2">
        <v>4</v>
      </c>
      <c r="I59" s="2">
        <v>6</v>
      </c>
      <c r="J59" s="2">
        <v>5</v>
      </c>
      <c r="K59" s="2">
        <v>5</v>
      </c>
      <c r="L59" s="2">
        <v>4</v>
      </c>
      <c r="M59" s="2">
        <v>10</v>
      </c>
      <c r="N59" s="5">
        <v>11</v>
      </c>
      <c r="O59" s="25">
        <f t="shared" si="5"/>
        <v>60</v>
      </c>
      <c r="P59" s="6">
        <v>16</v>
      </c>
      <c r="Q59" s="2">
        <v>6</v>
      </c>
      <c r="R59" s="2">
        <v>5</v>
      </c>
      <c r="S59" s="2">
        <v>6</v>
      </c>
      <c r="T59" s="2">
        <v>6</v>
      </c>
      <c r="U59" s="2">
        <v>9</v>
      </c>
      <c r="V59" s="2">
        <v>3</v>
      </c>
      <c r="W59" s="2">
        <v>7</v>
      </c>
      <c r="X59" s="5">
        <v>9</v>
      </c>
      <c r="Y59" s="25">
        <f t="shared" si="6"/>
        <v>67</v>
      </c>
      <c r="Z59" s="25">
        <f t="shared" si="7"/>
        <v>127</v>
      </c>
      <c r="AA59" s="25">
        <f t="shared" si="4"/>
        <v>101</v>
      </c>
    </row>
    <row r="60" spans="2:27" ht="15">
      <c r="B60" s="19">
        <v>39</v>
      </c>
      <c r="C60" s="3" t="s">
        <v>66</v>
      </c>
      <c r="D60" s="4">
        <v>22.5</v>
      </c>
      <c r="E60" s="25">
        <v>26</v>
      </c>
      <c r="F60" s="6">
        <v>7</v>
      </c>
      <c r="G60" s="2">
        <v>5</v>
      </c>
      <c r="H60" s="2">
        <v>8</v>
      </c>
      <c r="I60" s="2">
        <v>6</v>
      </c>
      <c r="J60" s="2">
        <v>5</v>
      </c>
      <c r="K60" s="2">
        <v>5</v>
      </c>
      <c r="L60" s="2">
        <v>4</v>
      </c>
      <c r="M60" s="2">
        <v>8</v>
      </c>
      <c r="N60" s="5">
        <v>6</v>
      </c>
      <c r="O60" s="25">
        <f t="shared" si="5"/>
        <v>54</v>
      </c>
      <c r="P60" s="6">
        <v>6</v>
      </c>
      <c r="Q60" s="2">
        <v>8</v>
      </c>
      <c r="R60" s="2">
        <v>5</v>
      </c>
      <c r="S60" s="2">
        <v>5</v>
      </c>
      <c r="T60" s="2">
        <v>5</v>
      </c>
      <c r="U60" s="2">
        <v>8</v>
      </c>
      <c r="V60" s="2">
        <v>5</v>
      </c>
      <c r="W60" s="2">
        <v>6</v>
      </c>
      <c r="X60" s="5">
        <v>7</v>
      </c>
      <c r="Y60" s="25">
        <f t="shared" si="6"/>
        <v>55</v>
      </c>
      <c r="Z60" s="25">
        <f t="shared" si="7"/>
        <v>109</v>
      </c>
      <c r="AA60" s="25">
        <f t="shared" si="4"/>
        <v>83</v>
      </c>
    </row>
    <row r="61" spans="2:27" ht="15">
      <c r="B61" s="19">
        <v>40</v>
      </c>
      <c r="C61" s="3" t="s">
        <v>77</v>
      </c>
      <c r="D61" s="4">
        <v>22.5</v>
      </c>
      <c r="E61" s="25">
        <v>26</v>
      </c>
      <c r="F61" s="6">
        <v>8</v>
      </c>
      <c r="G61" s="2">
        <v>6</v>
      </c>
      <c r="H61" s="2">
        <v>4</v>
      </c>
      <c r="I61" s="2">
        <v>6</v>
      </c>
      <c r="J61" s="2">
        <v>4</v>
      </c>
      <c r="K61" s="2">
        <v>5</v>
      </c>
      <c r="L61" s="2">
        <v>6</v>
      </c>
      <c r="M61" s="2">
        <v>7</v>
      </c>
      <c r="N61" s="5">
        <v>5</v>
      </c>
      <c r="O61" s="25">
        <f t="shared" si="5"/>
        <v>51</v>
      </c>
      <c r="P61" s="6">
        <v>6</v>
      </c>
      <c r="Q61" s="2">
        <v>6</v>
      </c>
      <c r="R61" s="2">
        <v>5</v>
      </c>
      <c r="S61" s="2">
        <v>5</v>
      </c>
      <c r="T61" s="2">
        <v>5</v>
      </c>
      <c r="U61" s="2">
        <v>9</v>
      </c>
      <c r="V61" s="2">
        <v>5</v>
      </c>
      <c r="W61" s="2">
        <v>6</v>
      </c>
      <c r="X61" s="5">
        <v>5</v>
      </c>
      <c r="Y61" s="25">
        <f t="shared" si="6"/>
        <v>52</v>
      </c>
      <c r="Z61" s="25">
        <f t="shared" si="7"/>
        <v>103</v>
      </c>
      <c r="AA61" s="25">
        <f t="shared" si="4"/>
        <v>77</v>
      </c>
    </row>
    <row r="62" spans="2:27" ht="15">
      <c r="B62" s="19">
        <v>41</v>
      </c>
      <c r="C62" s="3" t="s">
        <v>101</v>
      </c>
      <c r="D62" s="3">
        <v>22.9</v>
      </c>
      <c r="E62" s="25">
        <v>27</v>
      </c>
      <c r="F62" s="6">
        <v>9</v>
      </c>
      <c r="G62" s="2">
        <v>7</v>
      </c>
      <c r="H62" s="2">
        <v>3</v>
      </c>
      <c r="I62" s="2">
        <v>5</v>
      </c>
      <c r="J62" s="2">
        <v>5</v>
      </c>
      <c r="K62" s="2">
        <v>6</v>
      </c>
      <c r="L62" s="2">
        <v>5</v>
      </c>
      <c r="M62" s="2">
        <v>10</v>
      </c>
      <c r="N62" s="5">
        <v>8</v>
      </c>
      <c r="O62" s="25">
        <f t="shared" si="5"/>
        <v>58</v>
      </c>
      <c r="P62" s="6">
        <v>5</v>
      </c>
      <c r="Q62" s="2">
        <v>8</v>
      </c>
      <c r="R62" s="2">
        <v>7</v>
      </c>
      <c r="S62" s="2">
        <v>6</v>
      </c>
      <c r="T62" s="2">
        <v>5</v>
      </c>
      <c r="U62" s="2">
        <v>8</v>
      </c>
      <c r="V62" s="2">
        <v>6</v>
      </c>
      <c r="W62" s="2">
        <v>6</v>
      </c>
      <c r="X62" s="5">
        <v>5</v>
      </c>
      <c r="Y62" s="25">
        <f t="shared" si="6"/>
        <v>56</v>
      </c>
      <c r="Z62" s="25">
        <f t="shared" si="7"/>
        <v>114</v>
      </c>
      <c r="AA62" s="25">
        <f t="shared" si="4"/>
        <v>87</v>
      </c>
    </row>
    <row r="63" spans="2:27" ht="15">
      <c r="B63" s="19">
        <v>42</v>
      </c>
      <c r="C63" s="3" t="s">
        <v>56</v>
      </c>
      <c r="D63" s="4">
        <v>23.1</v>
      </c>
      <c r="E63" s="25">
        <v>27</v>
      </c>
      <c r="F63" s="6">
        <v>7</v>
      </c>
      <c r="G63" s="2">
        <v>6</v>
      </c>
      <c r="H63" s="2">
        <v>4</v>
      </c>
      <c r="I63" s="2">
        <v>6</v>
      </c>
      <c r="J63" s="2">
        <v>6</v>
      </c>
      <c r="K63" s="2">
        <v>5</v>
      </c>
      <c r="L63" s="2">
        <v>5</v>
      </c>
      <c r="M63" s="2">
        <v>6</v>
      </c>
      <c r="N63" s="5">
        <v>7</v>
      </c>
      <c r="O63" s="25">
        <f t="shared" si="5"/>
        <v>52</v>
      </c>
      <c r="P63" s="6">
        <v>6</v>
      </c>
      <c r="Q63" s="2">
        <v>6</v>
      </c>
      <c r="R63" s="2">
        <v>6</v>
      </c>
      <c r="S63" s="2">
        <v>5</v>
      </c>
      <c r="T63" s="2">
        <v>4</v>
      </c>
      <c r="U63" s="2">
        <v>6</v>
      </c>
      <c r="V63" s="2">
        <v>5</v>
      </c>
      <c r="W63" s="2">
        <v>9</v>
      </c>
      <c r="X63" s="5">
        <v>9</v>
      </c>
      <c r="Y63" s="25">
        <f t="shared" si="6"/>
        <v>56</v>
      </c>
      <c r="Z63" s="25">
        <f t="shared" si="7"/>
        <v>108</v>
      </c>
      <c r="AA63" s="25">
        <f t="shared" si="4"/>
        <v>81</v>
      </c>
    </row>
    <row r="64" spans="2:27" ht="15">
      <c r="B64" s="19">
        <v>43</v>
      </c>
      <c r="C64" s="3" t="s">
        <v>39</v>
      </c>
      <c r="D64" s="4">
        <v>24.9</v>
      </c>
      <c r="E64" s="25">
        <v>29</v>
      </c>
      <c r="F64" s="6">
        <v>7</v>
      </c>
      <c r="G64" s="2">
        <v>4</v>
      </c>
      <c r="H64" s="2">
        <v>4</v>
      </c>
      <c r="I64" s="2">
        <v>7</v>
      </c>
      <c r="J64" s="2">
        <v>7</v>
      </c>
      <c r="K64" s="2">
        <v>5</v>
      </c>
      <c r="L64" s="2">
        <v>5</v>
      </c>
      <c r="M64" s="2">
        <v>7</v>
      </c>
      <c r="N64" s="5">
        <v>12</v>
      </c>
      <c r="O64" s="25">
        <f t="shared" si="5"/>
        <v>58</v>
      </c>
      <c r="P64" s="6">
        <v>5</v>
      </c>
      <c r="Q64" s="2">
        <v>4</v>
      </c>
      <c r="R64" s="2">
        <v>10</v>
      </c>
      <c r="S64" s="2">
        <v>9</v>
      </c>
      <c r="T64" s="2">
        <v>5</v>
      </c>
      <c r="U64" s="2">
        <v>6</v>
      </c>
      <c r="V64" s="2">
        <v>4</v>
      </c>
      <c r="W64" s="2">
        <v>6</v>
      </c>
      <c r="X64" s="5">
        <v>7</v>
      </c>
      <c r="Y64" s="25">
        <f t="shared" si="6"/>
        <v>56</v>
      </c>
      <c r="Z64" s="25">
        <f t="shared" si="7"/>
        <v>114</v>
      </c>
      <c r="AA64" s="25">
        <f t="shared" si="4"/>
        <v>85</v>
      </c>
    </row>
    <row r="65" spans="2:27" ht="15">
      <c r="B65" s="19">
        <v>44</v>
      </c>
      <c r="C65" s="3" t="s">
        <v>57</v>
      </c>
      <c r="D65" s="4">
        <v>26.3</v>
      </c>
      <c r="E65" s="25">
        <v>31</v>
      </c>
      <c r="F65" s="6">
        <v>8</v>
      </c>
      <c r="G65" s="2">
        <v>8</v>
      </c>
      <c r="H65" s="2">
        <v>4</v>
      </c>
      <c r="I65" s="2">
        <v>6</v>
      </c>
      <c r="J65" s="2">
        <v>6</v>
      </c>
      <c r="K65" s="2">
        <v>6</v>
      </c>
      <c r="L65" s="2">
        <v>4</v>
      </c>
      <c r="M65" s="2">
        <v>11</v>
      </c>
      <c r="N65" s="5">
        <v>9</v>
      </c>
      <c r="O65" s="25">
        <f t="shared" si="5"/>
        <v>62</v>
      </c>
      <c r="P65" s="6">
        <v>7</v>
      </c>
      <c r="Q65" s="2">
        <v>7</v>
      </c>
      <c r="R65" s="2">
        <v>7</v>
      </c>
      <c r="S65" s="2">
        <v>6</v>
      </c>
      <c r="T65" s="2">
        <v>5</v>
      </c>
      <c r="U65" s="2">
        <v>7</v>
      </c>
      <c r="V65" s="2">
        <v>5</v>
      </c>
      <c r="W65" s="2">
        <v>6</v>
      </c>
      <c r="X65" s="5">
        <v>5</v>
      </c>
      <c r="Y65" s="25">
        <f t="shared" si="6"/>
        <v>55</v>
      </c>
      <c r="Z65" s="25">
        <f t="shared" si="7"/>
        <v>117</v>
      </c>
      <c r="AA65" s="25">
        <f t="shared" si="4"/>
        <v>86</v>
      </c>
    </row>
    <row r="66" spans="2:27" ht="15">
      <c r="B66" s="19">
        <v>45</v>
      </c>
      <c r="C66" s="3" t="s">
        <v>89</v>
      </c>
      <c r="D66" s="4">
        <v>26.7</v>
      </c>
      <c r="E66" s="25">
        <v>32</v>
      </c>
      <c r="F66" s="6">
        <v>7</v>
      </c>
      <c r="G66" s="2">
        <v>6</v>
      </c>
      <c r="H66" s="2">
        <v>4</v>
      </c>
      <c r="I66" s="2">
        <v>7</v>
      </c>
      <c r="J66" s="2">
        <v>5</v>
      </c>
      <c r="K66" s="2">
        <v>5</v>
      </c>
      <c r="L66" s="2">
        <v>5</v>
      </c>
      <c r="M66" s="2">
        <v>7</v>
      </c>
      <c r="N66" s="5">
        <v>7</v>
      </c>
      <c r="O66" s="25">
        <f t="shared" si="5"/>
        <v>53</v>
      </c>
      <c r="P66" s="6">
        <v>5</v>
      </c>
      <c r="Q66" s="2">
        <v>7</v>
      </c>
      <c r="R66" s="2">
        <v>6</v>
      </c>
      <c r="S66" s="2">
        <v>5</v>
      </c>
      <c r="T66" s="2">
        <v>6</v>
      </c>
      <c r="U66" s="2">
        <v>8</v>
      </c>
      <c r="V66" s="2">
        <v>4</v>
      </c>
      <c r="W66" s="2">
        <v>6</v>
      </c>
      <c r="X66" s="5">
        <v>5</v>
      </c>
      <c r="Y66" s="25">
        <f t="shared" si="6"/>
        <v>52</v>
      </c>
      <c r="Z66" s="25">
        <f t="shared" si="7"/>
        <v>105</v>
      </c>
      <c r="AA66" s="25">
        <f t="shared" si="4"/>
        <v>73</v>
      </c>
    </row>
    <row r="67" spans="2:27" ht="15">
      <c r="B67" s="19">
        <v>46</v>
      </c>
      <c r="C67" s="3" t="s">
        <v>26</v>
      </c>
      <c r="D67" s="4">
        <v>28.1</v>
      </c>
      <c r="E67" s="25">
        <v>33</v>
      </c>
      <c r="F67" s="6">
        <v>8</v>
      </c>
      <c r="G67" s="2">
        <v>7</v>
      </c>
      <c r="H67" s="2">
        <v>3</v>
      </c>
      <c r="I67" s="2">
        <v>6</v>
      </c>
      <c r="J67" s="2">
        <v>6</v>
      </c>
      <c r="K67" s="2">
        <v>5</v>
      </c>
      <c r="L67" s="2">
        <v>8</v>
      </c>
      <c r="M67" s="2">
        <v>7</v>
      </c>
      <c r="N67" s="5">
        <v>6</v>
      </c>
      <c r="O67" s="25">
        <f t="shared" si="5"/>
        <v>56</v>
      </c>
      <c r="P67" s="6">
        <v>6</v>
      </c>
      <c r="Q67" s="2">
        <v>7</v>
      </c>
      <c r="R67" s="2">
        <v>7</v>
      </c>
      <c r="S67" s="2">
        <v>5</v>
      </c>
      <c r="T67" s="2">
        <v>5</v>
      </c>
      <c r="U67" s="2">
        <v>7</v>
      </c>
      <c r="V67" s="2">
        <v>5</v>
      </c>
      <c r="W67" s="2">
        <v>6</v>
      </c>
      <c r="X67" s="5">
        <v>7</v>
      </c>
      <c r="Y67" s="25">
        <f t="shared" si="6"/>
        <v>55</v>
      </c>
      <c r="Z67" s="25">
        <f t="shared" si="7"/>
        <v>111</v>
      </c>
      <c r="AA67" s="25">
        <f t="shared" si="4"/>
        <v>78</v>
      </c>
    </row>
    <row r="68" spans="2:27" ht="15">
      <c r="B68" s="19">
        <v>47</v>
      </c>
      <c r="C68" s="3" t="s">
        <v>58</v>
      </c>
      <c r="D68" s="4">
        <v>30.7</v>
      </c>
      <c r="E68" s="25">
        <v>36</v>
      </c>
      <c r="F68" s="6">
        <v>9</v>
      </c>
      <c r="G68" s="2">
        <v>12</v>
      </c>
      <c r="H68" s="2">
        <v>8</v>
      </c>
      <c r="I68" s="2">
        <v>7</v>
      </c>
      <c r="J68" s="2">
        <v>7</v>
      </c>
      <c r="K68" s="2">
        <v>6</v>
      </c>
      <c r="L68" s="2">
        <v>12</v>
      </c>
      <c r="M68" s="2">
        <v>9</v>
      </c>
      <c r="N68" s="5">
        <v>8</v>
      </c>
      <c r="O68" s="25">
        <f t="shared" si="5"/>
        <v>78</v>
      </c>
      <c r="P68" s="6">
        <v>8</v>
      </c>
      <c r="Q68" s="2">
        <v>8</v>
      </c>
      <c r="R68" s="2">
        <v>7</v>
      </c>
      <c r="S68" s="2">
        <v>6</v>
      </c>
      <c r="T68" s="2">
        <v>7</v>
      </c>
      <c r="U68" s="2">
        <v>8</v>
      </c>
      <c r="V68" s="2">
        <v>6</v>
      </c>
      <c r="W68" s="2">
        <v>5</v>
      </c>
      <c r="X68" s="5">
        <v>8</v>
      </c>
      <c r="Y68" s="25">
        <f t="shared" si="6"/>
        <v>63</v>
      </c>
      <c r="Z68" s="25">
        <f t="shared" si="7"/>
        <v>141</v>
      </c>
      <c r="AA68" s="25">
        <f t="shared" si="4"/>
        <v>105</v>
      </c>
    </row>
    <row r="69" spans="2:27" ht="15">
      <c r="B69" s="19">
        <v>48</v>
      </c>
      <c r="C69" s="3" t="s">
        <v>100</v>
      </c>
      <c r="D69" s="4">
        <v>31</v>
      </c>
      <c r="E69" s="25">
        <v>37</v>
      </c>
      <c r="F69" s="6">
        <v>9</v>
      </c>
      <c r="G69" s="2">
        <v>7</v>
      </c>
      <c r="H69" s="2">
        <v>3</v>
      </c>
      <c r="I69" s="2">
        <v>6</v>
      </c>
      <c r="J69" s="2">
        <v>8</v>
      </c>
      <c r="K69" s="2">
        <v>6</v>
      </c>
      <c r="L69" s="2">
        <v>9</v>
      </c>
      <c r="M69" s="2">
        <v>8</v>
      </c>
      <c r="N69" s="5">
        <v>10</v>
      </c>
      <c r="O69" s="25">
        <f t="shared" si="5"/>
        <v>66</v>
      </c>
      <c r="P69" s="6">
        <v>7</v>
      </c>
      <c r="Q69" s="2">
        <v>6</v>
      </c>
      <c r="R69" s="2">
        <v>8</v>
      </c>
      <c r="S69" s="2">
        <v>5</v>
      </c>
      <c r="T69" s="2">
        <v>7</v>
      </c>
      <c r="U69" s="2">
        <v>7</v>
      </c>
      <c r="V69" s="2">
        <v>7</v>
      </c>
      <c r="W69" s="2">
        <v>10</v>
      </c>
      <c r="X69" s="5">
        <v>8</v>
      </c>
      <c r="Y69" s="25">
        <f t="shared" si="6"/>
        <v>65</v>
      </c>
      <c r="Z69" s="25">
        <f t="shared" si="7"/>
        <v>131</v>
      </c>
      <c r="AA69" s="25">
        <f t="shared" si="4"/>
        <v>94</v>
      </c>
    </row>
    <row r="70" spans="2:27" ht="15">
      <c r="B70" s="19">
        <v>49</v>
      </c>
      <c r="C70" s="3" t="s">
        <v>36</v>
      </c>
      <c r="D70" s="4">
        <v>32</v>
      </c>
      <c r="E70" s="25">
        <v>38</v>
      </c>
      <c r="F70" s="6">
        <v>11</v>
      </c>
      <c r="G70" s="2">
        <v>7</v>
      </c>
      <c r="H70" s="2">
        <v>4</v>
      </c>
      <c r="I70" s="2">
        <v>5</v>
      </c>
      <c r="J70" s="2">
        <v>7</v>
      </c>
      <c r="K70" s="2">
        <v>5</v>
      </c>
      <c r="L70" s="2">
        <v>10</v>
      </c>
      <c r="M70" s="2">
        <v>11</v>
      </c>
      <c r="N70" s="5">
        <v>7</v>
      </c>
      <c r="O70" s="25">
        <f t="shared" si="5"/>
        <v>67</v>
      </c>
      <c r="P70" s="6">
        <v>9</v>
      </c>
      <c r="Q70" s="2">
        <v>7</v>
      </c>
      <c r="R70" s="2">
        <v>8</v>
      </c>
      <c r="S70" s="2">
        <v>3</v>
      </c>
      <c r="T70" s="2">
        <v>5</v>
      </c>
      <c r="U70" s="2">
        <v>9</v>
      </c>
      <c r="V70" s="2">
        <v>5</v>
      </c>
      <c r="W70" s="2">
        <v>8</v>
      </c>
      <c r="X70" s="5">
        <v>5</v>
      </c>
      <c r="Y70" s="25">
        <f t="shared" si="6"/>
        <v>59</v>
      </c>
      <c r="Z70" s="25">
        <f t="shared" si="7"/>
        <v>126</v>
      </c>
      <c r="AA70" s="25">
        <f t="shared" si="4"/>
        <v>88</v>
      </c>
    </row>
    <row r="71" spans="2:27" ht="15">
      <c r="B71" s="19">
        <v>50</v>
      </c>
      <c r="C71" s="3" t="s">
        <v>69</v>
      </c>
      <c r="D71" s="4">
        <v>32.6</v>
      </c>
      <c r="E71" s="25">
        <v>39</v>
      </c>
      <c r="F71" s="6">
        <v>8</v>
      </c>
      <c r="G71" s="2">
        <v>10</v>
      </c>
      <c r="H71" s="2">
        <v>7</v>
      </c>
      <c r="I71" s="2">
        <v>6</v>
      </c>
      <c r="J71" s="2">
        <v>8</v>
      </c>
      <c r="K71" s="2">
        <v>5</v>
      </c>
      <c r="L71" s="2">
        <v>5</v>
      </c>
      <c r="M71" s="2">
        <v>8</v>
      </c>
      <c r="N71" s="5">
        <v>7</v>
      </c>
      <c r="O71" s="25">
        <f t="shared" si="5"/>
        <v>64</v>
      </c>
      <c r="P71" s="6">
        <v>14</v>
      </c>
      <c r="Q71" s="2">
        <v>8</v>
      </c>
      <c r="R71" s="2">
        <v>7</v>
      </c>
      <c r="S71" s="2">
        <v>6</v>
      </c>
      <c r="T71" s="2">
        <v>5</v>
      </c>
      <c r="U71" s="2">
        <v>9</v>
      </c>
      <c r="V71" s="2">
        <v>4</v>
      </c>
      <c r="W71" s="2">
        <v>8</v>
      </c>
      <c r="X71" s="5">
        <v>6</v>
      </c>
      <c r="Y71" s="25">
        <f t="shared" si="6"/>
        <v>67</v>
      </c>
      <c r="Z71" s="25">
        <f t="shared" si="7"/>
        <v>131</v>
      </c>
      <c r="AA71" s="25">
        <f t="shared" si="4"/>
        <v>92</v>
      </c>
    </row>
    <row r="72" spans="2:27" ht="15">
      <c r="B72" s="19">
        <v>51</v>
      </c>
      <c r="C72" s="3" t="s">
        <v>65</v>
      </c>
      <c r="D72" s="4">
        <v>33.2</v>
      </c>
      <c r="E72" s="25">
        <v>40</v>
      </c>
      <c r="F72" s="6">
        <v>8</v>
      </c>
      <c r="G72" s="2">
        <v>4</v>
      </c>
      <c r="H72" s="2">
        <v>7</v>
      </c>
      <c r="I72" s="2">
        <v>7</v>
      </c>
      <c r="J72" s="2">
        <v>4</v>
      </c>
      <c r="K72" s="2">
        <v>5</v>
      </c>
      <c r="L72" s="2">
        <v>6</v>
      </c>
      <c r="M72" s="2">
        <v>9</v>
      </c>
      <c r="N72" s="5">
        <v>8</v>
      </c>
      <c r="O72" s="25">
        <f t="shared" si="5"/>
        <v>58</v>
      </c>
      <c r="P72" s="6">
        <v>8</v>
      </c>
      <c r="Q72" s="2">
        <v>7</v>
      </c>
      <c r="R72" s="2">
        <v>8</v>
      </c>
      <c r="S72" s="2">
        <v>5</v>
      </c>
      <c r="T72" s="2">
        <v>3</v>
      </c>
      <c r="U72" s="2">
        <v>9</v>
      </c>
      <c r="V72" s="2">
        <v>4</v>
      </c>
      <c r="W72" s="2">
        <v>7</v>
      </c>
      <c r="X72" s="5">
        <v>5</v>
      </c>
      <c r="Y72" s="25">
        <f t="shared" si="6"/>
        <v>56</v>
      </c>
      <c r="Z72" s="25">
        <f t="shared" si="7"/>
        <v>114</v>
      </c>
      <c r="AA72" s="25">
        <f t="shared" si="4"/>
        <v>74</v>
      </c>
    </row>
    <row r="73" spans="2:27" ht="15">
      <c r="B73" s="19">
        <v>52</v>
      </c>
      <c r="C73" s="3" t="s">
        <v>102</v>
      </c>
      <c r="D73" s="4">
        <v>34.6</v>
      </c>
      <c r="E73" s="25">
        <v>41</v>
      </c>
      <c r="F73" s="6">
        <v>7</v>
      </c>
      <c r="G73" s="2">
        <v>6</v>
      </c>
      <c r="H73" s="2">
        <v>4</v>
      </c>
      <c r="I73" s="2">
        <v>6</v>
      </c>
      <c r="J73" s="2">
        <v>6</v>
      </c>
      <c r="K73" s="2">
        <v>5</v>
      </c>
      <c r="L73" s="2">
        <v>5</v>
      </c>
      <c r="M73" s="2">
        <v>12</v>
      </c>
      <c r="N73" s="5">
        <v>9</v>
      </c>
      <c r="O73" s="25">
        <f t="shared" si="5"/>
        <v>60</v>
      </c>
      <c r="P73" s="6">
        <v>6</v>
      </c>
      <c r="Q73" s="2">
        <v>7</v>
      </c>
      <c r="R73" s="2">
        <v>7</v>
      </c>
      <c r="S73" s="2">
        <v>5</v>
      </c>
      <c r="T73" s="2">
        <v>8</v>
      </c>
      <c r="U73" s="2">
        <v>9</v>
      </c>
      <c r="V73" s="2">
        <v>6</v>
      </c>
      <c r="W73" s="2">
        <v>8</v>
      </c>
      <c r="X73" s="5">
        <v>6</v>
      </c>
      <c r="Y73" s="25">
        <f t="shared" si="6"/>
        <v>62</v>
      </c>
      <c r="Z73" s="25">
        <f t="shared" si="7"/>
        <v>122</v>
      </c>
      <c r="AA73" s="25">
        <f t="shared" si="4"/>
        <v>81</v>
      </c>
    </row>
  </sheetData>
  <sheetProtection/>
  <mergeCells count="1">
    <mergeCell ref="C2:C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4">
      <selection activeCell="E2" sqref="E2"/>
    </sheetView>
  </sheetViews>
  <sheetFormatPr defaultColWidth="9.140625" defaultRowHeight="15"/>
  <cols>
    <col min="1" max="1" width="3.00390625" style="0" bestFit="1" customWidth="1"/>
    <col min="2" max="2" width="18.8515625" style="0" bestFit="1" customWidth="1"/>
    <col min="3" max="3" width="6.140625" style="0" bestFit="1" customWidth="1"/>
    <col min="4" max="4" width="6.57421875" style="0" bestFit="1" customWidth="1"/>
    <col min="5" max="5" width="5.421875" style="0" bestFit="1" customWidth="1"/>
    <col min="6" max="6" width="5.421875" style="0" customWidth="1"/>
    <col min="7" max="7" width="3.57421875" style="0" customWidth="1"/>
    <col min="8" max="8" width="3.00390625" style="0" bestFit="1" customWidth="1"/>
    <col min="9" max="9" width="18.00390625" style="0" bestFit="1" customWidth="1"/>
    <col min="10" max="10" width="6.140625" style="0" bestFit="1" customWidth="1"/>
    <col min="11" max="11" width="6.57421875" style="0" bestFit="1" customWidth="1"/>
    <col min="12" max="12" width="5.421875" style="0" bestFit="1" customWidth="1"/>
    <col min="13" max="13" width="5.7109375" style="0" bestFit="1" customWidth="1"/>
    <col min="14" max="14" width="4.00390625" style="0" customWidth="1"/>
    <col min="15" max="15" width="3.00390625" style="0" bestFit="1" customWidth="1"/>
    <col min="16" max="16" width="21.421875" style="0" bestFit="1" customWidth="1"/>
    <col min="17" max="17" width="6.140625" style="0" bestFit="1" customWidth="1"/>
    <col min="18" max="18" width="6.57421875" style="0" bestFit="1" customWidth="1"/>
    <col min="19" max="19" width="5.421875" style="0" bestFit="1" customWidth="1"/>
    <col min="20" max="20" width="5.7109375" style="0" bestFit="1" customWidth="1"/>
    <col min="21" max="21" width="4.00390625" style="0" customWidth="1"/>
    <col min="22" max="22" width="3.00390625" style="0" bestFit="1" customWidth="1"/>
    <col min="23" max="23" width="21.421875" style="0" bestFit="1" customWidth="1"/>
    <col min="24" max="24" width="6.140625" style="0" bestFit="1" customWidth="1"/>
    <col min="25" max="25" width="6.57421875" style="0" bestFit="1" customWidth="1"/>
    <col min="26" max="26" width="5.421875" style="0" bestFit="1" customWidth="1"/>
    <col min="27" max="27" width="5.7109375" style="0" bestFit="1" customWidth="1"/>
  </cols>
  <sheetData>
    <row r="1" spans="10:27" ht="15">
      <c r="J1" s="165" t="s">
        <v>11</v>
      </c>
      <c r="K1" s="165" t="s">
        <v>11</v>
      </c>
      <c r="L1" s="165"/>
      <c r="M1" s="165"/>
      <c r="X1" s="165" t="s">
        <v>11</v>
      </c>
      <c r="Y1" s="165"/>
      <c r="Z1" s="165"/>
      <c r="AA1" s="165"/>
    </row>
    <row r="2" spans="2:27" ht="15">
      <c r="B2" s="44"/>
      <c r="C2" s="50" t="s">
        <v>14</v>
      </c>
      <c r="D2" s="51" t="s">
        <v>15</v>
      </c>
      <c r="E2" s="46"/>
      <c r="F2" s="46"/>
      <c r="I2" s="44"/>
      <c r="J2" s="50" t="s">
        <v>14</v>
      </c>
      <c r="K2" s="51" t="s">
        <v>15</v>
      </c>
      <c r="L2" s="46"/>
      <c r="M2" s="46"/>
      <c r="P2" s="20"/>
      <c r="Q2" s="50" t="s">
        <v>14</v>
      </c>
      <c r="R2" s="51" t="s">
        <v>15</v>
      </c>
      <c r="S2" s="46"/>
      <c r="T2" s="46"/>
      <c r="W2" s="44"/>
      <c r="X2" s="50" t="s">
        <v>14</v>
      </c>
      <c r="Y2" s="51" t="s">
        <v>15</v>
      </c>
      <c r="Z2" s="46"/>
      <c r="AA2" s="46"/>
    </row>
    <row r="3" spans="1:27" ht="15">
      <c r="A3" s="18"/>
      <c r="B3" s="43" t="s">
        <v>16</v>
      </c>
      <c r="C3" s="47" t="s">
        <v>22</v>
      </c>
      <c r="D3" s="48" t="s">
        <v>23</v>
      </c>
      <c r="E3" s="49" t="s">
        <v>8</v>
      </c>
      <c r="F3" s="49" t="s">
        <v>9</v>
      </c>
      <c r="H3" s="18"/>
      <c r="I3" s="43" t="s">
        <v>16</v>
      </c>
      <c r="J3" s="47" t="s">
        <v>22</v>
      </c>
      <c r="K3" s="48" t="s">
        <v>23</v>
      </c>
      <c r="L3" s="49" t="s">
        <v>8</v>
      </c>
      <c r="M3" s="49" t="s">
        <v>9</v>
      </c>
      <c r="O3" s="18"/>
      <c r="P3" s="43" t="s">
        <v>17</v>
      </c>
      <c r="Q3" s="47" t="s">
        <v>22</v>
      </c>
      <c r="R3" s="48" t="s">
        <v>23</v>
      </c>
      <c r="S3" s="49" t="s">
        <v>8</v>
      </c>
      <c r="T3" s="49" t="s">
        <v>9</v>
      </c>
      <c r="V3" s="18"/>
      <c r="W3" s="43" t="s">
        <v>17</v>
      </c>
      <c r="X3" s="47" t="s">
        <v>22</v>
      </c>
      <c r="Y3" s="48" t="s">
        <v>23</v>
      </c>
      <c r="Z3" s="49" t="s">
        <v>8</v>
      </c>
      <c r="AA3" s="49" t="s">
        <v>9</v>
      </c>
    </row>
    <row r="4" spans="1:27" ht="15">
      <c r="A4" s="121">
        <v>1</v>
      </c>
      <c r="B4" s="122" t="s">
        <v>104</v>
      </c>
      <c r="C4" s="135">
        <f>VLOOKUP(B4,'10_02'!$C$22:$AA$74,24,0)</f>
        <v>91</v>
      </c>
      <c r="D4" s="136">
        <f>VLOOKUP(B4,'11_02'!$C$22:$AA$74,24,0)</f>
        <v>80</v>
      </c>
      <c r="E4" s="137">
        <f aca="true" t="shared" si="0" ref="E4:E35">SUM(C4:D4)</f>
        <v>171</v>
      </c>
      <c r="F4" s="137">
        <f aca="true" t="shared" si="1" ref="F4:F35">RANK(E4,$E$4:$E$55,1)</f>
        <v>1</v>
      </c>
      <c r="H4" s="121">
        <v>1</v>
      </c>
      <c r="I4" s="122" t="s">
        <v>29</v>
      </c>
      <c r="J4" s="135">
        <f>VLOOKUP(I4,'10_02'!$C$22:$AA$74,25,0)</f>
        <v>74</v>
      </c>
      <c r="K4" s="136">
        <f>VLOOKUP(I4,'11_02'!$C$22:$AA$74,25,0)</f>
        <v>63</v>
      </c>
      <c r="L4" s="137">
        <f aca="true" t="shared" si="2" ref="L4:L35">SUM(J4:K4)</f>
        <v>137</v>
      </c>
      <c r="M4" s="137">
        <f aca="true" t="shared" si="3" ref="M4:M35">RANK(L4,$L$4:$L$55,1)</f>
        <v>1</v>
      </c>
      <c r="O4" s="121">
        <v>1</v>
      </c>
      <c r="P4" s="122" t="s">
        <v>41</v>
      </c>
      <c r="Q4" s="135">
        <f>VLOOKUP(P4,'10_02'!$C$5:$AA$19,24,0)</f>
        <v>98</v>
      </c>
      <c r="R4" s="136">
        <f>VLOOKUP(P4,'11_02'!$C$5:$AA$19,24,0)</f>
        <v>94</v>
      </c>
      <c r="S4" s="137">
        <f aca="true" t="shared" si="4" ref="S4:S18">SUM(Q4:R4)</f>
        <v>192</v>
      </c>
      <c r="T4" s="137">
        <f aca="true" t="shared" si="5" ref="T4:T18">RANK(S4,$S$4:$S$18,1)</f>
        <v>1</v>
      </c>
      <c r="U4" s="147"/>
      <c r="V4" s="121">
        <v>1</v>
      </c>
      <c r="W4" s="122" t="s">
        <v>43</v>
      </c>
      <c r="X4" s="135">
        <f>VLOOKUP(W4,'10_02'!$C$5:$AA$19,25,0)</f>
        <v>82</v>
      </c>
      <c r="Y4" s="136">
        <f>VLOOKUP(W4,'11_02'!$C$5:$AA$19,25,0)</f>
        <v>74</v>
      </c>
      <c r="Z4" s="137">
        <f aca="true" t="shared" si="6" ref="Z4:Z18">SUM(X4:Y4)</f>
        <v>156</v>
      </c>
      <c r="AA4" s="137">
        <f aca="true" t="shared" si="7" ref="AA4:AA18">RANK(Z4,$Z$4:$Z$18,1)</f>
        <v>1</v>
      </c>
    </row>
    <row r="5" spans="1:27" ht="15">
      <c r="A5" s="121">
        <v>2</v>
      </c>
      <c r="B5" s="122" t="s">
        <v>29</v>
      </c>
      <c r="C5" s="135">
        <f>VLOOKUP(B5,'10_02'!$C$22:$AA$74,24,0)</f>
        <v>93</v>
      </c>
      <c r="D5" s="136">
        <f>VLOOKUP(B5,'11_02'!$C$22:$AA$74,24,0)</f>
        <v>82</v>
      </c>
      <c r="E5" s="137">
        <f t="shared" si="0"/>
        <v>175</v>
      </c>
      <c r="F5" s="137">
        <f t="shared" si="1"/>
        <v>2</v>
      </c>
      <c r="H5" s="121">
        <v>2</v>
      </c>
      <c r="I5" s="122" t="s">
        <v>90</v>
      </c>
      <c r="J5" s="135">
        <f>VLOOKUP(I5,'10_02'!$C$22:$AA$74,25,0)</f>
        <v>76</v>
      </c>
      <c r="K5" s="136">
        <f>VLOOKUP(I5,'11_02'!$C$22:$AA$74,25,0)</f>
        <v>67</v>
      </c>
      <c r="L5" s="137">
        <f t="shared" si="2"/>
        <v>143</v>
      </c>
      <c r="M5" s="137">
        <f t="shared" si="3"/>
        <v>2</v>
      </c>
      <c r="O5" s="121">
        <v>2</v>
      </c>
      <c r="P5" s="122" t="s">
        <v>44</v>
      </c>
      <c r="Q5" s="135">
        <f>VLOOKUP(P5,'10_02'!$C$5:$AA$19,24,0)</f>
        <v>96</v>
      </c>
      <c r="R5" s="136">
        <f>VLOOKUP(P5,'11_02'!$C$5:$AA$19,24,0)</f>
        <v>99</v>
      </c>
      <c r="S5" s="137">
        <f t="shared" si="4"/>
        <v>195</v>
      </c>
      <c r="T5" s="137">
        <f t="shared" si="5"/>
        <v>2</v>
      </c>
      <c r="U5" s="147"/>
      <c r="V5" s="121">
        <v>2</v>
      </c>
      <c r="W5" s="122" t="s">
        <v>44</v>
      </c>
      <c r="X5" s="135">
        <f>VLOOKUP(W5,'10_02'!$C$5:$AA$19,25,0)</f>
        <v>76</v>
      </c>
      <c r="Y5" s="136">
        <f>VLOOKUP(W5,'11_02'!$C$5:$AA$19,25,0)</f>
        <v>82</v>
      </c>
      <c r="Z5" s="137">
        <f t="shared" si="6"/>
        <v>158</v>
      </c>
      <c r="AA5" s="137">
        <f t="shared" si="7"/>
        <v>2</v>
      </c>
    </row>
    <row r="6" spans="1:27" ht="15.75" thickBot="1">
      <c r="A6" s="121">
        <v>3</v>
      </c>
      <c r="B6" s="122" t="s">
        <v>28</v>
      </c>
      <c r="C6" s="135">
        <f>VLOOKUP(B6,'10_02'!$C$22:$AA$74,24,0)</f>
        <v>92</v>
      </c>
      <c r="D6" s="136">
        <f>VLOOKUP(B6,'11_02'!$C$22:$AA$74,24,0)</f>
        <v>85</v>
      </c>
      <c r="E6" s="137">
        <f t="shared" si="0"/>
        <v>177</v>
      </c>
      <c r="F6" s="137">
        <f t="shared" si="1"/>
        <v>3</v>
      </c>
      <c r="H6" s="121">
        <v>3</v>
      </c>
      <c r="I6" s="122" t="s">
        <v>89</v>
      </c>
      <c r="J6" s="135">
        <f>VLOOKUP(I6,'10_02'!$C$22:$AA$74,25,0)</f>
        <v>76</v>
      </c>
      <c r="K6" s="136">
        <f>VLOOKUP(I6,'11_02'!$C$22:$AA$74,25,0)</f>
        <v>72</v>
      </c>
      <c r="L6" s="137">
        <f t="shared" si="2"/>
        <v>148</v>
      </c>
      <c r="M6" s="137">
        <f t="shared" si="3"/>
        <v>3</v>
      </c>
      <c r="O6" s="141">
        <v>3</v>
      </c>
      <c r="P6" s="142" t="s">
        <v>43</v>
      </c>
      <c r="Q6" s="143">
        <f>VLOOKUP(P6,'10_02'!$C$5:$AA$19,24,0)</f>
        <v>106</v>
      </c>
      <c r="R6" s="144">
        <f>VLOOKUP(P6,'11_02'!$C$5:$AA$19,24,0)</f>
        <v>95</v>
      </c>
      <c r="S6" s="145">
        <f>SUM(Q6:R6)</f>
        <v>201</v>
      </c>
      <c r="T6" s="145">
        <f>RANK(S6,$S$4:$S$18,1)</f>
        <v>3</v>
      </c>
      <c r="U6" s="148"/>
      <c r="V6" s="141">
        <v>3</v>
      </c>
      <c r="W6" s="142" t="s">
        <v>37</v>
      </c>
      <c r="X6" s="143">
        <f>VLOOKUP(W6,'10_02'!$C$5:$AA$19,25,0)</f>
        <v>93</v>
      </c>
      <c r="Y6" s="144">
        <f>VLOOKUP(W6,'11_02'!$C$5:$AA$19,25,0)</f>
        <v>73</v>
      </c>
      <c r="Z6" s="145">
        <f t="shared" si="6"/>
        <v>166</v>
      </c>
      <c r="AA6" s="145">
        <f t="shared" si="7"/>
        <v>3</v>
      </c>
    </row>
    <row r="7" spans="1:27" ht="15">
      <c r="A7" s="121">
        <v>4</v>
      </c>
      <c r="B7" s="122" t="s">
        <v>75</v>
      </c>
      <c r="C7" s="135">
        <f>VLOOKUP(B7,'10_02'!$C$22:$AA$74,24,0)</f>
        <v>89</v>
      </c>
      <c r="D7" s="136">
        <f>VLOOKUP(B7,'11_02'!$C$22:$AA$74,24,0)</f>
        <v>88</v>
      </c>
      <c r="E7" s="137">
        <f t="shared" si="0"/>
        <v>177</v>
      </c>
      <c r="F7" s="137">
        <f t="shared" si="1"/>
        <v>3</v>
      </c>
      <c r="H7" s="121">
        <v>4</v>
      </c>
      <c r="I7" s="122" t="s">
        <v>101</v>
      </c>
      <c r="J7" s="135">
        <f>VLOOKUP(I7,'10_02'!$C$22:$AA$74,25,0)</f>
        <v>77</v>
      </c>
      <c r="K7" s="136">
        <f>VLOOKUP(I7,'11_02'!$C$22:$AA$74,25,0)</f>
        <v>73</v>
      </c>
      <c r="L7" s="137">
        <f t="shared" si="2"/>
        <v>150</v>
      </c>
      <c r="M7" s="137">
        <f t="shared" si="3"/>
        <v>4</v>
      </c>
      <c r="O7" s="18">
        <v>4</v>
      </c>
      <c r="P7" s="45" t="s">
        <v>42</v>
      </c>
      <c r="Q7" s="138">
        <f>VLOOKUP(P7,'10_02'!$C$5:$AA$19,24,0)</f>
        <v>104</v>
      </c>
      <c r="R7" s="139">
        <f>VLOOKUP(P7,'11_02'!$C$5:$AA$19,24,0)</f>
        <v>97</v>
      </c>
      <c r="S7" s="140">
        <f>SUM(Q7:R7)</f>
        <v>201</v>
      </c>
      <c r="T7" s="140">
        <f>RANK(S7,$S$4:$S$18,1)</f>
        <v>3</v>
      </c>
      <c r="V7" s="18">
        <v>4</v>
      </c>
      <c r="W7" s="45" t="s">
        <v>42</v>
      </c>
      <c r="X7" s="138">
        <f>VLOOKUP(W7,'10_02'!$C$5:$AA$19,25,0)</f>
        <v>86</v>
      </c>
      <c r="Y7" s="139">
        <f>VLOOKUP(W7,'11_02'!$C$5:$AA$19,25,0)</f>
        <v>82</v>
      </c>
      <c r="Z7" s="140">
        <f t="shared" si="6"/>
        <v>168</v>
      </c>
      <c r="AA7" s="140">
        <f t="shared" si="7"/>
        <v>4</v>
      </c>
    </row>
    <row r="8" spans="1:27" ht="15">
      <c r="A8" s="121">
        <v>5</v>
      </c>
      <c r="B8" s="122" t="s">
        <v>0</v>
      </c>
      <c r="C8" s="135">
        <f>VLOOKUP(B8,'10_02'!$C$22:$AA$74,24,0)</f>
        <v>89</v>
      </c>
      <c r="D8" s="136">
        <f>VLOOKUP(B8,'11_02'!$C$22:$AA$74,24,0)</f>
        <v>89</v>
      </c>
      <c r="E8" s="137">
        <f t="shared" si="0"/>
        <v>178</v>
      </c>
      <c r="F8" s="137">
        <f t="shared" si="1"/>
        <v>5</v>
      </c>
      <c r="H8" s="121">
        <v>5</v>
      </c>
      <c r="I8" s="122" t="s">
        <v>47</v>
      </c>
      <c r="J8" s="135">
        <f>VLOOKUP(I8,'10_02'!$C$22:$AA$74,25,0)</f>
        <v>78</v>
      </c>
      <c r="K8" s="136">
        <f>VLOOKUP(I8,'11_02'!$C$22:$AA$74,25,0)</f>
        <v>73</v>
      </c>
      <c r="L8" s="137">
        <f t="shared" si="2"/>
        <v>151</v>
      </c>
      <c r="M8" s="137">
        <f t="shared" si="3"/>
        <v>5</v>
      </c>
      <c r="O8" s="18">
        <v>5</v>
      </c>
      <c r="P8" s="45" t="s">
        <v>103</v>
      </c>
      <c r="Q8" s="77">
        <f>VLOOKUP(P8,'10_02'!$C$5:$AA$19,24,0)</f>
        <v>103</v>
      </c>
      <c r="R8" s="78">
        <f>VLOOKUP(P8,'11_02'!$C$5:$AA$19,24,0)</f>
        <v>116</v>
      </c>
      <c r="S8" s="79">
        <f t="shared" si="4"/>
        <v>219</v>
      </c>
      <c r="T8" s="79">
        <f t="shared" si="5"/>
        <v>5</v>
      </c>
      <c r="V8" s="18">
        <v>5</v>
      </c>
      <c r="W8" s="45" t="s">
        <v>41</v>
      </c>
      <c r="X8" s="77">
        <f>VLOOKUP(W8,'10_02'!$C$5:$AA$19,25,0)</f>
        <v>86</v>
      </c>
      <c r="Y8" s="78">
        <f>VLOOKUP(W8,'11_02'!$C$5:$AA$19,25,0)</f>
        <v>84</v>
      </c>
      <c r="Z8" s="79">
        <f t="shared" si="6"/>
        <v>170</v>
      </c>
      <c r="AA8" s="79">
        <f t="shared" si="7"/>
        <v>5</v>
      </c>
    </row>
    <row r="9" spans="1:27" ht="15.75" thickBot="1">
      <c r="A9" s="141">
        <v>6</v>
      </c>
      <c r="B9" s="142" t="s">
        <v>55</v>
      </c>
      <c r="C9" s="143">
        <f>VLOOKUP(B9,'10_02'!$C$22:$AA$74,24,0)</f>
        <v>91</v>
      </c>
      <c r="D9" s="144">
        <f>VLOOKUP(B9,'11_02'!$C$22:$AA$74,24,0)</f>
        <v>89</v>
      </c>
      <c r="E9" s="145">
        <f t="shared" si="0"/>
        <v>180</v>
      </c>
      <c r="F9" s="145">
        <f t="shared" si="1"/>
        <v>6</v>
      </c>
      <c r="G9" s="146"/>
      <c r="H9" s="141">
        <v>6</v>
      </c>
      <c r="I9" s="142" t="s">
        <v>0</v>
      </c>
      <c r="J9" s="143">
        <f>VLOOKUP(I9,'10_02'!$C$22:$AA$74,25,0)</f>
        <v>77</v>
      </c>
      <c r="K9" s="144">
        <f>VLOOKUP(I9,'11_02'!$C$22:$AA$74,25,0)</f>
        <v>77</v>
      </c>
      <c r="L9" s="145">
        <f t="shared" si="2"/>
        <v>154</v>
      </c>
      <c r="M9" s="145">
        <f t="shared" si="3"/>
        <v>6</v>
      </c>
      <c r="O9" s="18">
        <v>6</v>
      </c>
      <c r="P9" s="45" t="s">
        <v>18</v>
      </c>
      <c r="Q9" s="77">
        <f>VLOOKUP(P9,'10_02'!$C$5:$AA$19,24,0)</f>
        <v>121</v>
      </c>
      <c r="R9" s="78">
        <f>VLOOKUP(P9,'11_02'!$C$5:$AA$19,24,0)</f>
        <v>106</v>
      </c>
      <c r="S9" s="79">
        <f t="shared" si="4"/>
        <v>227</v>
      </c>
      <c r="T9" s="79">
        <f t="shared" si="5"/>
        <v>6</v>
      </c>
      <c r="V9" s="18">
        <v>6</v>
      </c>
      <c r="W9" s="45" t="s">
        <v>103</v>
      </c>
      <c r="X9" s="77">
        <f>VLOOKUP(W9,'10_02'!$C$5:$AA$19,25,0)</f>
        <v>77</v>
      </c>
      <c r="Y9" s="78">
        <f>VLOOKUP(W9,'11_02'!$C$5:$AA$19,25,0)</f>
        <v>94</v>
      </c>
      <c r="Z9" s="79">
        <f t="shared" si="6"/>
        <v>171</v>
      </c>
      <c r="AA9" s="79">
        <f t="shared" si="7"/>
        <v>6</v>
      </c>
    </row>
    <row r="10" spans="1:27" ht="15">
      <c r="A10" s="18">
        <v>7</v>
      </c>
      <c r="B10" s="45" t="s">
        <v>88</v>
      </c>
      <c r="C10" s="138">
        <f>VLOOKUP(B10,'10_02'!$C$22:$AA$74,24,0)</f>
        <v>92</v>
      </c>
      <c r="D10" s="139">
        <f>VLOOKUP(B10,'11_02'!$C$22:$AA$74,24,0)</f>
        <v>89</v>
      </c>
      <c r="E10" s="140">
        <f t="shared" si="0"/>
        <v>181</v>
      </c>
      <c r="F10" s="140">
        <f t="shared" si="1"/>
        <v>7</v>
      </c>
      <c r="H10" s="18">
        <v>7</v>
      </c>
      <c r="I10" s="45" t="s">
        <v>56</v>
      </c>
      <c r="J10" s="138">
        <f>VLOOKUP(I10,'10_02'!$C$22:$AA$74,25,0)</f>
        <v>81</v>
      </c>
      <c r="K10" s="139">
        <f>VLOOKUP(I10,'11_02'!$C$22:$AA$74,25,0)</f>
        <v>74</v>
      </c>
      <c r="L10" s="140">
        <f t="shared" si="2"/>
        <v>155</v>
      </c>
      <c r="M10" s="140">
        <f t="shared" si="3"/>
        <v>7</v>
      </c>
      <c r="O10" s="18">
        <v>7</v>
      </c>
      <c r="P10" s="45" t="s">
        <v>37</v>
      </c>
      <c r="Q10" s="77">
        <f>VLOOKUP(P10,'10_02'!$C$5:$AA$19,24,0)</f>
        <v>126</v>
      </c>
      <c r="R10" s="78">
        <f>VLOOKUP(P10,'11_02'!$C$5:$AA$19,24,0)</f>
        <v>102</v>
      </c>
      <c r="S10" s="79">
        <f t="shared" si="4"/>
        <v>228</v>
      </c>
      <c r="T10" s="79">
        <f t="shared" si="5"/>
        <v>7</v>
      </c>
      <c r="V10" s="18">
        <v>7</v>
      </c>
      <c r="W10" s="45" t="s">
        <v>21</v>
      </c>
      <c r="X10" s="77">
        <f>VLOOKUP(W10,'10_02'!$C$5:$AA$19,25,0)</f>
        <v>91</v>
      </c>
      <c r="Y10" s="78">
        <f>VLOOKUP(W10,'11_02'!$C$5:$AA$19,25,0)</f>
        <v>81</v>
      </c>
      <c r="Z10" s="79">
        <f t="shared" si="6"/>
        <v>172</v>
      </c>
      <c r="AA10" s="79">
        <f t="shared" si="7"/>
        <v>7</v>
      </c>
    </row>
    <row r="11" spans="1:27" ht="15">
      <c r="A11" s="18">
        <v>8</v>
      </c>
      <c r="B11" s="45" t="s">
        <v>47</v>
      </c>
      <c r="C11" s="77">
        <f>VLOOKUP(B11,'10_02'!$C$22:$AA$74,24,0)</f>
        <v>93</v>
      </c>
      <c r="D11" s="78">
        <f>VLOOKUP(B11,'11_02'!$C$22:$AA$74,24,0)</f>
        <v>88</v>
      </c>
      <c r="E11" s="79">
        <f t="shared" si="0"/>
        <v>181</v>
      </c>
      <c r="F11" s="79">
        <f t="shared" si="1"/>
        <v>7</v>
      </c>
      <c r="H11" s="18">
        <v>8</v>
      </c>
      <c r="I11" s="45" t="s">
        <v>52</v>
      </c>
      <c r="J11" s="77">
        <f>VLOOKUP(I11,'10_02'!$C$22:$AA$74,25,0)</f>
        <v>83</v>
      </c>
      <c r="K11" s="78">
        <f>VLOOKUP(I11,'11_02'!$C$22:$AA$74,25,0)</f>
        <v>72</v>
      </c>
      <c r="L11" s="79">
        <f t="shared" si="2"/>
        <v>155</v>
      </c>
      <c r="M11" s="79">
        <f t="shared" si="3"/>
        <v>7</v>
      </c>
      <c r="O11" s="18">
        <v>8</v>
      </c>
      <c r="P11" s="45" t="s">
        <v>53</v>
      </c>
      <c r="Q11" s="77">
        <f>VLOOKUP(P11,'10_02'!$C$5:$AA$19,24,0)</f>
        <v>108</v>
      </c>
      <c r="R11" s="78">
        <f>VLOOKUP(P11,'11_02'!$C$5:$AA$19,24,0)</f>
        <v>122</v>
      </c>
      <c r="S11" s="79">
        <f t="shared" si="4"/>
        <v>230</v>
      </c>
      <c r="T11" s="79">
        <f t="shared" si="5"/>
        <v>8</v>
      </c>
      <c r="V11" s="18">
        <v>8</v>
      </c>
      <c r="W11" s="45" t="s">
        <v>34</v>
      </c>
      <c r="X11" s="77">
        <f>VLOOKUP(W11,'10_02'!$C$5:$AA$19,25,0)</f>
        <v>84</v>
      </c>
      <c r="Y11" s="78">
        <f>VLOOKUP(W11,'11_02'!$C$5:$AA$19,25,0)</f>
        <v>89</v>
      </c>
      <c r="Z11" s="79">
        <f t="shared" si="6"/>
        <v>173</v>
      </c>
      <c r="AA11" s="79">
        <f t="shared" si="7"/>
        <v>8</v>
      </c>
    </row>
    <row r="12" spans="1:27" ht="15">
      <c r="A12" s="18">
        <v>9</v>
      </c>
      <c r="B12" s="45" t="s">
        <v>64</v>
      </c>
      <c r="C12" s="77">
        <f>VLOOKUP(B12,'10_02'!$C$22:$AA$74,24,0)</f>
        <v>94</v>
      </c>
      <c r="D12" s="78">
        <f>VLOOKUP(B12,'11_02'!$C$22:$AA$74,24,0)</f>
        <v>90</v>
      </c>
      <c r="E12" s="79">
        <f t="shared" si="0"/>
        <v>184</v>
      </c>
      <c r="F12" s="79">
        <f t="shared" si="1"/>
        <v>9</v>
      </c>
      <c r="H12" s="18">
        <v>9</v>
      </c>
      <c r="I12" s="45" t="s">
        <v>75</v>
      </c>
      <c r="J12" s="77">
        <f>VLOOKUP(I12,'10_02'!$C$22:$AA$74,25,0)</f>
        <v>78</v>
      </c>
      <c r="K12" s="78">
        <f>VLOOKUP(I12,'11_02'!$C$22:$AA$74,25,0)</f>
        <v>78</v>
      </c>
      <c r="L12" s="79">
        <f t="shared" si="2"/>
        <v>156</v>
      </c>
      <c r="M12" s="79">
        <f t="shared" si="3"/>
        <v>9</v>
      </c>
      <c r="O12" s="18">
        <v>9</v>
      </c>
      <c r="P12" s="45" t="s">
        <v>21</v>
      </c>
      <c r="Q12" s="77">
        <f>VLOOKUP(P12,'10_02'!$C$5:$AA$19,24,0)</f>
        <v>122</v>
      </c>
      <c r="R12" s="78">
        <f>VLOOKUP(P12,'11_02'!$C$5:$AA$19,24,0)</f>
        <v>108</v>
      </c>
      <c r="S12" s="79">
        <f t="shared" si="4"/>
        <v>230</v>
      </c>
      <c r="T12" s="79">
        <f t="shared" si="5"/>
        <v>8</v>
      </c>
      <c r="V12" s="18">
        <v>9</v>
      </c>
      <c r="W12" s="45" t="s">
        <v>18</v>
      </c>
      <c r="X12" s="77">
        <f>VLOOKUP(W12,'10_02'!$C$5:$AA$19,25,0)</f>
        <v>92</v>
      </c>
      <c r="Y12" s="78">
        <f>VLOOKUP(W12,'11_02'!$C$5:$AA$19,25,0)</f>
        <v>81</v>
      </c>
      <c r="Z12" s="79">
        <f t="shared" si="6"/>
        <v>173</v>
      </c>
      <c r="AA12" s="79">
        <f t="shared" si="7"/>
        <v>8</v>
      </c>
    </row>
    <row r="13" spans="1:27" ht="15">
      <c r="A13" s="18">
        <v>10</v>
      </c>
      <c r="B13" s="45" t="s">
        <v>52</v>
      </c>
      <c r="C13" s="77">
        <f>VLOOKUP(B13,'10_02'!$C$22:$AA$74,24,0)</f>
        <v>98</v>
      </c>
      <c r="D13" s="78">
        <f>VLOOKUP(B13,'11_02'!$C$22:$AA$74,24,0)</f>
        <v>87</v>
      </c>
      <c r="E13" s="79">
        <f t="shared" si="0"/>
        <v>185</v>
      </c>
      <c r="F13" s="79">
        <f t="shared" si="1"/>
        <v>11</v>
      </c>
      <c r="H13" s="18">
        <v>10</v>
      </c>
      <c r="I13" s="45" t="s">
        <v>38</v>
      </c>
      <c r="J13" s="77">
        <f>VLOOKUP(I13,'10_02'!$C$22:$AA$74,25,0)</f>
        <v>74</v>
      </c>
      <c r="K13" s="78">
        <f>VLOOKUP(I13,'11_02'!$C$22:$AA$74,25,0)</f>
        <v>83</v>
      </c>
      <c r="L13" s="79">
        <f t="shared" si="2"/>
        <v>157</v>
      </c>
      <c r="M13" s="79">
        <f t="shared" si="3"/>
        <v>11</v>
      </c>
      <c r="O13" s="18">
        <v>10</v>
      </c>
      <c r="P13" s="45" t="s">
        <v>34</v>
      </c>
      <c r="Q13" s="77">
        <f>VLOOKUP(P13,'10_02'!$C$5:$AA$19,24,0)</f>
        <v>115</v>
      </c>
      <c r="R13" s="78">
        <f>VLOOKUP(P13,'11_02'!$C$5:$AA$19,24,0)</f>
        <v>116</v>
      </c>
      <c r="S13" s="79">
        <f t="shared" si="4"/>
        <v>231</v>
      </c>
      <c r="T13" s="79">
        <f t="shared" si="5"/>
        <v>10</v>
      </c>
      <c r="V13" s="18">
        <v>10</v>
      </c>
      <c r="W13" s="45" t="s">
        <v>53</v>
      </c>
      <c r="X13" s="77">
        <f>VLOOKUP(W13,'10_02'!$C$5:$AA$19,25,0)</f>
        <v>83</v>
      </c>
      <c r="Y13" s="78">
        <f>VLOOKUP(W13,'11_02'!$C$5:$AA$19,25,0)</f>
        <v>100</v>
      </c>
      <c r="Z13" s="79">
        <f t="shared" si="6"/>
        <v>183</v>
      </c>
      <c r="AA13" s="79">
        <f t="shared" si="7"/>
        <v>10</v>
      </c>
    </row>
    <row r="14" spans="1:27" ht="15">
      <c r="A14" s="18">
        <v>11</v>
      </c>
      <c r="B14" s="45" t="s">
        <v>78</v>
      </c>
      <c r="C14" s="77">
        <f>VLOOKUP(B14,'10_02'!$C$22:$AA$74,24,0)</f>
        <v>91</v>
      </c>
      <c r="D14" s="78">
        <f>VLOOKUP(B14,'11_02'!$C$22:$AA$74,24,0)</f>
        <v>93</v>
      </c>
      <c r="E14" s="79">
        <f t="shared" si="0"/>
        <v>184</v>
      </c>
      <c r="F14" s="79">
        <f t="shared" si="1"/>
        <v>9</v>
      </c>
      <c r="H14" s="18">
        <v>11</v>
      </c>
      <c r="I14" s="45" t="s">
        <v>64</v>
      </c>
      <c r="J14" s="77">
        <f>VLOOKUP(I14,'10_02'!$C$22:$AA$74,25,0)</f>
        <v>80</v>
      </c>
      <c r="K14" s="78">
        <f>VLOOKUP(I14,'11_02'!$C$22:$AA$74,25,0)</f>
        <v>77</v>
      </c>
      <c r="L14" s="79">
        <f t="shared" si="2"/>
        <v>157</v>
      </c>
      <c r="M14" s="79">
        <f t="shared" si="3"/>
        <v>11</v>
      </c>
      <c r="O14" s="18">
        <v>11</v>
      </c>
      <c r="P14" s="45" t="s">
        <v>19</v>
      </c>
      <c r="Q14" s="77">
        <f>VLOOKUP(P14,'10_02'!$C$5:$AA$19,24,0)</f>
        <v>136</v>
      </c>
      <c r="R14" s="78">
        <f>VLOOKUP(P14,'11_02'!$C$5:$AA$19,24,0)</f>
        <v>107</v>
      </c>
      <c r="S14" s="79">
        <f t="shared" si="4"/>
        <v>243</v>
      </c>
      <c r="T14" s="79">
        <f t="shared" si="5"/>
        <v>11</v>
      </c>
      <c r="V14" s="18">
        <v>11</v>
      </c>
      <c r="W14" s="45" t="s">
        <v>19</v>
      </c>
      <c r="X14" s="77">
        <f>VLOOKUP(W14,'10_02'!$C$5:$AA$19,25,0)</f>
        <v>105</v>
      </c>
      <c r="Y14" s="78">
        <f>VLOOKUP(W14,'11_02'!$C$5:$AA$19,25,0)</f>
        <v>80</v>
      </c>
      <c r="Z14" s="79">
        <f t="shared" si="6"/>
        <v>185</v>
      </c>
      <c r="AA14" s="79">
        <f t="shared" si="7"/>
        <v>11</v>
      </c>
    </row>
    <row r="15" spans="1:27" ht="15">
      <c r="A15" s="18">
        <v>12</v>
      </c>
      <c r="B15" s="45" t="s">
        <v>90</v>
      </c>
      <c r="C15" s="77">
        <f>VLOOKUP(B15,'10_02'!$C$22:$AA$74,24,0)</f>
        <v>99</v>
      </c>
      <c r="D15" s="78">
        <f>VLOOKUP(B15,'11_02'!$C$22:$AA$74,24,0)</f>
        <v>89</v>
      </c>
      <c r="E15" s="79">
        <f t="shared" si="0"/>
        <v>188</v>
      </c>
      <c r="F15" s="79">
        <f t="shared" si="1"/>
        <v>12</v>
      </c>
      <c r="H15" s="18">
        <v>12</v>
      </c>
      <c r="I15" s="45" t="s">
        <v>77</v>
      </c>
      <c r="J15" s="77">
        <f>VLOOKUP(I15,'10_02'!$C$22:$AA$74,25,0)</f>
        <v>80</v>
      </c>
      <c r="K15" s="78">
        <f>VLOOKUP(I15,'11_02'!$C$22:$AA$74,25,0)</f>
        <v>76</v>
      </c>
      <c r="L15" s="79">
        <f t="shared" si="2"/>
        <v>156</v>
      </c>
      <c r="M15" s="79">
        <f t="shared" si="3"/>
        <v>9</v>
      </c>
      <c r="O15" s="18">
        <v>12</v>
      </c>
      <c r="P15" s="45" t="s">
        <v>81</v>
      </c>
      <c r="Q15" s="77">
        <f>VLOOKUP(P15,'10_02'!$C$5:$AA$19,24,0)</f>
        <v>137</v>
      </c>
      <c r="R15" s="78">
        <f>VLOOKUP(P15,'11_02'!$C$5:$AA$19,24,0)</f>
        <v>112</v>
      </c>
      <c r="S15" s="79">
        <f t="shared" si="4"/>
        <v>249</v>
      </c>
      <c r="T15" s="79">
        <f t="shared" si="5"/>
        <v>12</v>
      </c>
      <c r="V15" s="18">
        <v>12</v>
      </c>
      <c r="W15" s="45" t="s">
        <v>20</v>
      </c>
      <c r="X15" s="77">
        <f>VLOOKUP(W15,'10_02'!$C$5:$AA$19,25,0)</f>
        <v>98</v>
      </c>
      <c r="Y15" s="78">
        <f>VLOOKUP(W15,'11_02'!$C$5:$AA$19,25,0)</f>
        <v>88</v>
      </c>
      <c r="Z15" s="79">
        <f t="shared" si="6"/>
        <v>186</v>
      </c>
      <c r="AA15" s="79">
        <f t="shared" si="7"/>
        <v>12</v>
      </c>
    </row>
    <row r="16" spans="1:27" ht="15">
      <c r="A16" s="18">
        <v>13</v>
      </c>
      <c r="B16" s="45" t="s">
        <v>12</v>
      </c>
      <c r="C16" s="77">
        <f>VLOOKUP(B16,'10_02'!$C$22:$AA$74,24,0)</f>
        <v>101</v>
      </c>
      <c r="D16" s="78">
        <f>VLOOKUP(B16,'11_02'!$C$22:$AA$74,24,0)</f>
        <v>88</v>
      </c>
      <c r="E16" s="79">
        <f t="shared" si="0"/>
        <v>189</v>
      </c>
      <c r="F16" s="79">
        <f t="shared" si="1"/>
        <v>13</v>
      </c>
      <c r="H16" s="18">
        <v>13</v>
      </c>
      <c r="I16" s="45" t="s">
        <v>88</v>
      </c>
      <c r="J16" s="77">
        <f>VLOOKUP(I16,'10_02'!$C$22:$AA$74,25,0)</f>
        <v>82</v>
      </c>
      <c r="K16" s="78">
        <f>VLOOKUP(I16,'11_02'!$C$22:$AA$74,25,0)</f>
        <v>79</v>
      </c>
      <c r="L16" s="79">
        <f t="shared" si="2"/>
        <v>161</v>
      </c>
      <c r="M16" s="79">
        <f t="shared" si="3"/>
        <v>13</v>
      </c>
      <c r="O16" s="18">
        <v>13</v>
      </c>
      <c r="P16" s="45" t="s">
        <v>20</v>
      </c>
      <c r="Q16" s="77">
        <f>VLOOKUP(P16,'10_02'!$C$5:$AA$19,24,0)</f>
        <v>139</v>
      </c>
      <c r="R16" s="78">
        <f>VLOOKUP(P16,'11_02'!$C$5:$AA$19,24,0)</f>
        <v>125</v>
      </c>
      <c r="S16" s="79">
        <f t="shared" si="4"/>
        <v>264</v>
      </c>
      <c r="T16" s="79">
        <f t="shared" si="5"/>
        <v>13</v>
      </c>
      <c r="V16" s="18">
        <v>13</v>
      </c>
      <c r="W16" s="45" t="s">
        <v>81</v>
      </c>
      <c r="X16" s="77">
        <f>VLOOKUP(W16,'10_02'!$C$5:$AA$19,25,0)</f>
        <v>107</v>
      </c>
      <c r="Y16" s="78">
        <f>VLOOKUP(W16,'11_02'!$C$5:$AA$19,25,0)</f>
        <v>85</v>
      </c>
      <c r="Z16" s="79">
        <f t="shared" si="6"/>
        <v>192</v>
      </c>
      <c r="AA16" s="79">
        <f t="shared" si="7"/>
        <v>13</v>
      </c>
    </row>
    <row r="17" spans="1:27" ht="15">
      <c r="A17" s="18">
        <v>14</v>
      </c>
      <c r="B17" s="45" t="s">
        <v>61</v>
      </c>
      <c r="C17" s="77">
        <f>VLOOKUP(B17,'10_02'!$C$22:$AA$74,24,0)</f>
        <v>92</v>
      </c>
      <c r="D17" s="78">
        <f>VLOOKUP(B17,'11_02'!$C$22:$AA$74,24,0)</f>
        <v>98</v>
      </c>
      <c r="E17" s="79">
        <f t="shared" si="0"/>
        <v>190</v>
      </c>
      <c r="F17" s="79">
        <f t="shared" si="1"/>
        <v>14</v>
      </c>
      <c r="H17" s="18">
        <v>14</v>
      </c>
      <c r="I17" s="45" t="s">
        <v>66</v>
      </c>
      <c r="J17" s="77">
        <f>VLOOKUP(I17,'10_02'!$C$22:$AA$74,25,0)</f>
        <v>82</v>
      </c>
      <c r="K17" s="78">
        <f>VLOOKUP(I17,'11_02'!$C$22:$AA$74,25,0)</f>
        <v>80</v>
      </c>
      <c r="L17" s="79">
        <f t="shared" si="2"/>
        <v>162</v>
      </c>
      <c r="M17" s="79">
        <f t="shared" si="3"/>
        <v>14</v>
      </c>
      <c r="O17" s="18">
        <v>14</v>
      </c>
      <c r="P17" s="45" t="s">
        <v>40</v>
      </c>
      <c r="Q17" s="77">
        <f>VLOOKUP(P17,'10_02'!$C$5:$AA$19,24,0)</f>
        <v>156</v>
      </c>
      <c r="R17" s="78">
        <f>VLOOKUP(P17,'11_02'!$C$5:$AA$19,24,0)</f>
        <v>129</v>
      </c>
      <c r="S17" s="79">
        <f t="shared" si="4"/>
        <v>285</v>
      </c>
      <c r="T17" s="79">
        <f t="shared" si="5"/>
        <v>14</v>
      </c>
      <c r="V17" s="18">
        <v>14</v>
      </c>
      <c r="W17" s="45" t="s">
        <v>40</v>
      </c>
      <c r="X17" s="77">
        <f>VLOOKUP(W17,'10_02'!$C$5:$AA$19,25,0)</f>
        <v>113</v>
      </c>
      <c r="Y17" s="78">
        <f>VLOOKUP(W17,'11_02'!$C$5:$AA$19,25,0)</f>
        <v>91</v>
      </c>
      <c r="Z17" s="79">
        <f t="shared" si="6"/>
        <v>204</v>
      </c>
      <c r="AA17" s="79">
        <f t="shared" si="7"/>
        <v>14</v>
      </c>
    </row>
    <row r="18" spans="1:27" ht="15">
      <c r="A18" s="18">
        <v>15</v>
      </c>
      <c r="B18" s="45" t="s">
        <v>50</v>
      </c>
      <c r="C18" s="77">
        <f>VLOOKUP(B18,'10_02'!$C$22:$AA$74,24,0)</f>
        <v>92</v>
      </c>
      <c r="D18" s="78">
        <f>VLOOKUP(B18,'11_02'!$C$22:$AA$74,24,0)</f>
        <v>99</v>
      </c>
      <c r="E18" s="79">
        <f t="shared" si="0"/>
        <v>191</v>
      </c>
      <c r="F18" s="79">
        <f t="shared" si="1"/>
        <v>15</v>
      </c>
      <c r="H18" s="18">
        <v>15</v>
      </c>
      <c r="I18" s="45" t="s">
        <v>104</v>
      </c>
      <c r="J18" s="77">
        <f>VLOOKUP(I18,'10_02'!$C$22:$AA$74,25,0)</f>
        <v>86</v>
      </c>
      <c r="K18" s="78">
        <f>VLOOKUP(I18,'11_02'!$C$22:$AA$74,25,0)</f>
        <v>76</v>
      </c>
      <c r="L18" s="79">
        <f t="shared" si="2"/>
        <v>162</v>
      </c>
      <c r="M18" s="79">
        <f t="shared" si="3"/>
        <v>14</v>
      </c>
      <c r="O18" s="18">
        <v>15</v>
      </c>
      <c r="P18" s="45" t="s">
        <v>72</v>
      </c>
      <c r="Q18" s="77">
        <f>VLOOKUP(P18,'10_02'!$C$5:$AA$19,24,0)</f>
        <v>144</v>
      </c>
      <c r="R18" s="78">
        <f>VLOOKUP(P18,'11_02'!$C$5:$AA$19,24,0)</f>
        <v>145</v>
      </c>
      <c r="S18" s="79">
        <f t="shared" si="4"/>
        <v>289</v>
      </c>
      <c r="T18" s="79">
        <f t="shared" si="5"/>
        <v>15</v>
      </c>
      <c r="V18" s="18">
        <v>15</v>
      </c>
      <c r="W18" s="45" t="s">
        <v>72</v>
      </c>
      <c r="X18" s="77">
        <f>VLOOKUP(W18,'10_02'!$C$5:$AA$19,25,0)</f>
        <v>101</v>
      </c>
      <c r="Y18" s="78">
        <f>VLOOKUP(W18,'11_02'!$C$5:$AA$19,25,0)</f>
        <v>107</v>
      </c>
      <c r="Z18" s="79">
        <f t="shared" si="6"/>
        <v>208</v>
      </c>
      <c r="AA18" s="79">
        <f t="shared" si="7"/>
        <v>15</v>
      </c>
    </row>
    <row r="19" spans="1:13" ht="15">
      <c r="A19" s="18">
        <v>16</v>
      </c>
      <c r="B19" s="45" t="s">
        <v>45</v>
      </c>
      <c r="C19" s="77">
        <f>VLOOKUP(B19,'10_02'!$C$22:$AA$74,24,0)</f>
        <v>94</v>
      </c>
      <c r="D19" s="78">
        <f>VLOOKUP(B19,'11_02'!$C$22:$AA$74,24,0)</f>
        <v>97</v>
      </c>
      <c r="E19" s="79">
        <f t="shared" si="0"/>
        <v>191</v>
      </c>
      <c r="F19" s="79">
        <f t="shared" si="1"/>
        <v>15</v>
      </c>
      <c r="H19" s="18">
        <v>16</v>
      </c>
      <c r="I19" s="45" t="s">
        <v>50</v>
      </c>
      <c r="J19" s="77">
        <f>VLOOKUP(I19,'10_02'!$C$22:$AA$74,25,0)</f>
        <v>78</v>
      </c>
      <c r="K19" s="78">
        <f>VLOOKUP(I19,'11_02'!$C$22:$AA$74,25,0)</f>
        <v>86</v>
      </c>
      <c r="L19" s="79">
        <f t="shared" si="2"/>
        <v>164</v>
      </c>
      <c r="M19" s="79">
        <f t="shared" si="3"/>
        <v>16</v>
      </c>
    </row>
    <row r="20" spans="1:13" ht="15">
      <c r="A20" s="18">
        <v>17</v>
      </c>
      <c r="B20" s="45" t="s">
        <v>70</v>
      </c>
      <c r="C20" s="77">
        <f>VLOOKUP(B20,'10_02'!$C$22:$AA$74,24,0)</f>
        <v>93</v>
      </c>
      <c r="D20" s="78">
        <f>VLOOKUP(B20,'11_02'!$C$22:$AA$74,24,0)</f>
        <v>100</v>
      </c>
      <c r="E20" s="79">
        <f t="shared" si="0"/>
        <v>193</v>
      </c>
      <c r="F20" s="79">
        <f t="shared" si="1"/>
        <v>17</v>
      </c>
      <c r="H20" s="18">
        <v>17</v>
      </c>
      <c r="I20" s="45" t="s">
        <v>27</v>
      </c>
      <c r="J20" s="77">
        <f>VLOOKUP(I20,'10_02'!$C$22:$AA$74,25,0)</f>
        <v>83</v>
      </c>
      <c r="K20" s="78">
        <f>VLOOKUP(I20,'11_02'!$C$22:$AA$74,25,0)</f>
        <v>81</v>
      </c>
      <c r="L20" s="79">
        <f t="shared" si="2"/>
        <v>164</v>
      </c>
      <c r="M20" s="79">
        <f t="shared" si="3"/>
        <v>16</v>
      </c>
    </row>
    <row r="21" spans="1:13" ht="15">
      <c r="A21" s="18">
        <v>18</v>
      </c>
      <c r="B21" s="45" t="s">
        <v>71</v>
      </c>
      <c r="C21" s="77">
        <f>VLOOKUP(B21,'10_02'!$C$22:$AA$74,24,0)</f>
        <v>103</v>
      </c>
      <c r="D21" s="78">
        <f>VLOOKUP(B21,'11_02'!$C$22:$AA$74,24,0)</f>
        <v>94</v>
      </c>
      <c r="E21" s="79">
        <f t="shared" si="0"/>
        <v>197</v>
      </c>
      <c r="F21" s="79">
        <f t="shared" si="1"/>
        <v>18</v>
      </c>
      <c r="H21" s="18">
        <v>18</v>
      </c>
      <c r="I21" s="45" t="s">
        <v>28</v>
      </c>
      <c r="J21" s="77">
        <f>VLOOKUP(I21,'10_02'!$C$22:$AA$74,25,0)</f>
        <v>85</v>
      </c>
      <c r="K21" s="78">
        <f>VLOOKUP(I21,'11_02'!$C$22:$AA$74,25,0)</f>
        <v>79</v>
      </c>
      <c r="L21" s="79">
        <f t="shared" si="2"/>
        <v>164</v>
      </c>
      <c r="M21" s="79">
        <f t="shared" si="3"/>
        <v>16</v>
      </c>
    </row>
    <row r="22" spans="1:13" ht="15">
      <c r="A22" s="18">
        <v>19</v>
      </c>
      <c r="B22" s="45" t="s">
        <v>68</v>
      </c>
      <c r="C22" s="77">
        <f>VLOOKUP(B22,'10_02'!$C$22:$AA$74,24,0)</f>
        <v>104</v>
      </c>
      <c r="D22" s="78">
        <f>VLOOKUP(B22,'11_02'!$C$22:$AA$74,24,0)</f>
        <v>94</v>
      </c>
      <c r="E22" s="79">
        <f t="shared" si="0"/>
        <v>198</v>
      </c>
      <c r="F22" s="79">
        <f t="shared" si="1"/>
        <v>19</v>
      </c>
      <c r="H22" s="18">
        <v>19</v>
      </c>
      <c r="I22" s="45" t="s">
        <v>60</v>
      </c>
      <c r="J22" s="77">
        <f>VLOOKUP(I22,'10_02'!$C$22:$AA$74,25,0)</f>
        <v>85</v>
      </c>
      <c r="K22" s="78">
        <f>VLOOKUP(I22,'11_02'!$C$22:$AA$74,25,0)</f>
        <v>79</v>
      </c>
      <c r="L22" s="79">
        <f t="shared" si="2"/>
        <v>164</v>
      </c>
      <c r="M22" s="79">
        <f t="shared" si="3"/>
        <v>16</v>
      </c>
    </row>
    <row r="23" spans="1:13" ht="15">
      <c r="A23" s="18">
        <v>20</v>
      </c>
      <c r="B23" s="45" t="s">
        <v>48</v>
      </c>
      <c r="C23" s="77">
        <f>VLOOKUP(B23,'10_02'!$C$22:$AA$74,24,0)</f>
        <v>106</v>
      </c>
      <c r="D23" s="78">
        <f>VLOOKUP(B23,'11_02'!$C$22:$AA$74,24,0)</f>
        <v>95</v>
      </c>
      <c r="E23" s="79">
        <f t="shared" si="0"/>
        <v>201</v>
      </c>
      <c r="F23" s="79">
        <f t="shared" si="1"/>
        <v>20</v>
      </c>
      <c r="H23" s="18">
        <v>20</v>
      </c>
      <c r="I23" s="45" t="s">
        <v>70</v>
      </c>
      <c r="J23" s="77">
        <f>VLOOKUP(I23,'10_02'!$C$22:$AA$74,25,0)</f>
        <v>79</v>
      </c>
      <c r="K23" s="78">
        <f>VLOOKUP(I23,'11_02'!$C$22:$AA$74,25,0)</f>
        <v>87</v>
      </c>
      <c r="L23" s="79">
        <f t="shared" si="2"/>
        <v>166</v>
      </c>
      <c r="M23" s="79">
        <f t="shared" si="3"/>
        <v>21</v>
      </c>
    </row>
    <row r="24" spans="1:13" ht="15">
      <c r="A24" s="18">
        <v>21</v>
      </c>
      <c r="B24" s="45" t="s">
        <v>54</v>
      </c>
      <c r="C24" s="77">
        <f>VLOOKUP(B24,'10_02'!$C$22:$AA$74,24,0)</f>
        <v>102</v>
      </c>
      <c r="D24" s="78">
        <f>VLOOKUP(B24,'11_02'!$C$22:$AA$74,24,0)</f>
        <v>102</v>
      </c>
      <c r="E24" s="79">
        <f t="shared" si="0"/>
        <v>204</v>
      </c>
      <c r="F24" s="79">
        <f t="shared" si="1"/>
        <v>23</v>
      </c>
      <c r="H24" s="18">
        <v>21</v>
      </c>
      <c r="I24" s="45" t="s">
        <v>55</v>
      </c>
      <c r="J24" s="77">
        <f>VLOOKUP(I24,'10_02'!$C$22:$AA$74,25,0)</f>
        <v>84</v>
      </c>
      <c r="K24" s="78">
        <f>VLOOKUP(I24,'11_02'!$C$22:$AA$74,25,0)</f>
        <v>82</v>
      </c>
      <c r="L24" s="79">
        <f t="shared" si="2"/>
        <v>166</v>
      </c>
      <c r="M24" s="79">
        <f t="shared" si="3"/>
        <v>21</v>
      </c>
    </row>
    <row r="25" spans="1:13" ht="15">
      <c r="A25" s="18">
        <v>22</v>
      </c>
      <c r="B25" s="45" t="s">
        <v>87</v>
      </c>
      <c r="C25" s="77">
        <f>VLOOKUP(B25,'10_02'!$C$22:$AA$74,24,0)</f>
        <v>104</v>
      </c>
      <c r="D25" s="78">
        <f>VLOOKUP(B25,'11_02'!$C$22:$AA$74,24,0)</f>
        <v>99</v>
      </c>
      <c r="E25" s="79">
        <f t="shared" si="0"/>
        <v>203</v>
      </c>
      <c r="F25" s="79">
        <f t="shared" si="1"/>
        <v>21</v>
      </c>
      <c r="H25" s="18">
        <v>22</v>
      </c>
      <c r="I25" s="45" t="s">
        <v>68</v>
      </c>
      <c r="J25" s="77">
        <f>VLOOKUP(I25,'10_02'!$C$22:$AA$74,25,0)</f>
        <v>88</v>
      </c>
      <c r="K25" s="78">
        <f>VLOOKUP(I25,'11_02'!$C$22:$AA$74,25,0)</f>
        <v>79</v>
      </c>
      <c r="L25" s="79">
        <f t="shared" si="2"/>
        <v>167</v>
      </c>
      <c r="M25" s="79">
        <f t="shared" si="3"/>
        <v>23</v>
      </c>
    </row>
    <row r="26" spans="1:13" ht="15">
      <c r="A26" s="18">
        <v>23</v>
      </c>
      <c r="B26" s="45" t="s">
        <v>101</v>
      </c>
      <c r="C26" s="77">
        <f>VLOOKUP(B26,'10_02'!$C$22:$AA$74,24,0)</f>
        <v>104</v>
      </c>
      <c r="D26" s="78">
        <f>VLOOKUP(B26,'11_02'!$C$22:$AA$74,24,0)</f>
        <v>99</v>
      </c>
      <c r="E26" s="79">
        <f t="shared" si="0"/>
        <v>203</v>
      </c>
      <c r="F26" s="79">
        <f t="shared" si="1"/>
        <v>21</v>
      </c>
      <c r="H26" s="18">
        <v>23</v>
      </c>
      <c r="I26" s="45" t="s">
        <v>12</v>
      </c>
      <c r="J26" s="77">
        <f>VLOOKUP(I26,'10_02'!$C$22:$AA$74,25,0)</f>
        <v>90</v>
      </c>
      <c r="K26" s="78">
        <f>VLOOKUP(I26,'11_02'!$C$22:$AA$74,25,0)</f>
        <v>77</v>
      </c>
      <c r="L26" s="79">
        <f t="shared" si="2"/>
        <v>167</v>
      </c>
      <c r="M26" s="79">
        <f t="shared" si="3"/>
        <v>23</v>
      </c>
    </row>
    <row r="27" spans="1:13" ht="15">
      <c r="A27" s="18">
        <v>24</v>
      </c>
      <c r="B27" s="45" t="s">
        <v>38</v>
      </c>
      <c r="C27" s="77">
        <f>VLOOKUP(B27,'10_02'!$C$22:$AA$74,24,0)</f>
        <v>98</v>
      </c>
      <c r="D27" s="78">
        <f>VLOOKUP(B27,'11_02'!$C$22:$AA$74,24,0)</f>
        <v>106</v>
      </c>
      <c r="E27" s="79">
        <f t="shared" si="0"/>
        <v>204</v>
      </c>
      <c r="F27" s="79">
        <f t="shared" si="1"/>
        <v>23</v>
      </c>
      <c r="H27" s="18">
        <v>24</v>
      </c>
      <c r="I27" s="45" t="s">
        <v>78</v>
      </c>
      <c r="J27" s="77">
        <f>VLOOKUP(I27,'10_02'!$C$22:$AA$74,25,0)</f>
        <v>81</v>
      </c>
      <c r="K27" s="78">
        <f>VLOOKUP(I27,'11_02'!$C$22:$AA$74,25,0)</f>
        <v>84</v>
      </c>
      <c r="L27" s="79">
        <f t="shared" si="2"/>
        <v>165</v>
      </c>
      <c r="M27" s="79">
        <f t="shared" si="3"/>
        <v>20</v>
      </c>
    </row>
    <row r="28" spans="1:13" ht="15">
      <c r="A28" s="18">
        <v>25</v>
      </c>
      <c r="B28" s="45" t="s">
        <v>46</v>
      </c>
      <c r="C28" s="77">
        <f>VLOOKUP(B28,'10_02'!$C$22:$AA$74,24,0)</f>
        <v>108</v>
      </c>
      <c r="D28" s="78">
        <f>VLOOKUP(B28,'11_02'!$C$22:$AA$74,24,0)</f>
        <v>100</v>
      </c>
      <c r="E28" s="79">
        <f t="shared" si="0"/>
        <v>208</v>
      </c>
      <c r="F28" s="79">
        <f t="shared" si="1"/>
        <v>26</v>
      </c>
      <c r="H28" s="18">
        <v>25</v>
      </c>
      <c r="I28" s="45" t="s">
        <v>71</v>
      </c>
      <c r="J28" s="77">
        <f>VLOOKUP(I28,'10_02'!$C$22:$AA$74,25,0)</f>
        <v>88</v>
      </c>
      <c r="K28" s="78">
        <f>VLOOKUP(I28,'11_02'!$C$22:$AA$74,25,0)</f>
        <v>80</v>
      </c>
      <c r="L28" s="79">
        <f t="shared" si="2"/>
        <v>168</v>
      </c>
      <c r="M28" s="79">
        <f t="shared" si="3"/>
        <v>25</v>
      </c>
    </row>
    <row r="29" spans="1:13" ht="15">
      <c r="A29" s="18">
        <v>26</v>
      </c>
      <c r="B29" s="45" t="s">
        <v>56</v>
      </c>
      <c r="C29" s="77">
        <f>VLOOKUP(B29,'10_02'!$C$22:$AA$74,24,0)</f>
        <v>108</v>
      </c>
      <c r="D29" s="78">
        <f>VLOOKUP(B29,'11_02'!$C$22:$AA$74,24,0)</f>
        <v>100</v>
      </c>
      <c r="E29" s="79">
        <f t="shared" si="0"/>
        <v>208</v>
      </c>
      <c r="F29" s="79">
        <f t="shared" si="1"/>
        <v>26</v>
      </c>
      <c r="H29" s="18">
        <v>26</v>
      </c>
      <c r="I29" s="45" t="s">
        <v>45</v>
      </c>
      <c r="J29" s="77">
        <f>VLOOKUP(I29,'10_02'!$C$22:$AA$74,25,0)</f>
        <v>83</v>
      </c>
      <c r="K29" s="78">
        <f>VLOOKUP(I29,'11_02'!$C$22:$AA$74,25,0)</f>
        <v>86</v>
      </c>
      <c r="L29" s="79">
        <f t="shared" si="2"/>
        <v>169</v>
      </c>
      <c r="M29" s="79">
        <f t="shared" si="3"/>
        <v>26</v>
      </c>
    </row>
    <row r="30" spans="1:13" ht="15">
      <c r="A30" s="18">
        <v>27</v>
      </c>
      <c r="B30" s="45" t="s">
        <v>13</v>
      </c>
      <c r="C30" s="77">
        <f>VLOOKUP(B30,'10_02'!$C$22:$AA$74,24,0)</f>
        <v>102</v>
      </c>
      <c r="D30" s="78">
        <f>VLOOKUP(B30,'11_02'!$C$22:$AA$74,24,0)</f>
        <v>107</v>
      </c>
      <c r="E30" s="79">
        <f t="shared" si="0"/>
        <v>209</v>
      </c>
      <c r="F30" s="79">
        <f t="shared" si="1"/>
        <v>28</v>
      </c>
      <c r="H30" s="18">
        <v>27</v>
      </c>
      <c r="I30" s="45" t="s">
        <v>13</v>
      </c>
      <c r="J30" s="77">
        <f>VLOOKUP(I30,'10_02'!$C$22:$AA$74,25,0)</f>
        <v>82</v>
      </c>
      <c r="K30" s="78">
        <f>VLOOKUP(I30,'11_02'!$C$22:$AA$74,25,0)</f>
        <v>88</v>
      </c>
      <c r="L30" s="79">
        <f t="shared" si="2"/>
        <v>170</v>
      </c>
      <c r="M30" s="79">
        <f t="shared" si="3"/>
        <v>27</v>
      </c>
    </row>
    <row r="31" spans="1:13" ht="15">
      <c r="A31" s="18">
        <v>28</v>
      </c>
      <c r="B31" s="45" t="s">
        <v>27</v>
      </c>
      <c r="C31" s="77">
        <f>VLOOKUP(B31,'10_02'!$C$22:$AA$74,24,0)</f>
        <v>106</v>
      </c>
      <c r="D31" s="78">
        <f>VLOOKUP(B31,'11_02'!$C$22:$AA$74,24,0)</f>
        <v>104</v>
      </c>
      <c r="E31" s="79">
        <f t="shared" si="0"/>
        <v>210</v>
      </c>
      <c r="F31" s="79">
        <f t="shared" si="1"/>
        <v>29</v>
      </c>
      <c r="H31" s="18">
        <v>28</v>
      </c>
      <c r="I31" s="45" t="s">
        <v>87</v>
      </c>
      <c r="J31" s="77">
        <f>VLOOKUP(I31,'10_02'!$C$22:$AA$74,25,0)</f>
        <v>87</v>
      </c>
      <c r="K31" s="78">
        <f>VLOOKUP(I31,'11_02'!$C$22:$AA$74,25,0)</f>
        <v>83</v>
      </c>
      <c r="L31" s="79">
        <f t="shared" si="2"/>
        <v>170</v>
      </c>
      <c r="M31" s="79">
        <f t="shared" si="3"/>
        <v>27</v>
      </c>
    </row>
    <row r="32" spans="1:13" ht="15">
      <c r="A32" s="18">
        <v>29</v>
      </c>
      <c r="B32" s="45" t="s">
        <v>89</v>
      </c>
      <c r="C32" s="77">
        <f>VLOOKUP(B32,'10_02'!$C$22:$AA$74,24,0)</f>
        <v>108</v>
      </c>
      <c r="D32" s="78">
        <f>VLOOKUP(B32,'11_02'!$C$22:$AA$74,24,0)</f>
        <v>102</v>
      </c>
      <c r="E32" s="79">
        <f t="shared" si="0"/>
        <v>210</v>
      </c>
      <c r="F32" s="79">
        <f t="shared" si="1"/>
        <v>29</v>
      </c>
      <c r="H32" s="18">
        <v>29</v>
      </c>
      <c r="I32" s="45" t="s">
        <v>61</v>
      </c>
      <c r="J32" s="77">
        <f>VLOOKUP(I32,'10_02'!$C$22:$AA$74,25,0)</f>
        <v>82</v>
      </c>
      <c r="K32" s="78">
        <f>VLOOKUP(I32,'11_02'!$C$22:$AA$74,25,0)</f>
        <v>89</v>
      </c>
      <c r="L32" s="79">
        <f t="shared" si="2"/>
        <v>171</v>
      </c>
      <c r="M32" s="79">
        <f t="shared" si="3"/>
        <v>29</v>
      </c>
    </row>
    <row r="33" spans="1:13" ht="15">
      <c r="A33" s="18">
        <v>30</v>
      </c>
      <c r="B33" s="45" t="s">
        <v>77</v>
      </c>
      <c r="C33" s="77">
        <f>VLOOKUP(B33,'10_02'!$C$22:$AA$74,24,0)</f>
        <v>106</v>
      </c>
      <c r="D33" s="78">
        <f>VLOOKUP(B33,'11_02'!$C$22:$AA$74,24,0)</f>
        <v>101</v>
      </c>
      <c r="E33" s="79">
        <f t="shared" si="0"/>
        <v>207</v>
      </c>
      <c r="F33" s="79">
        <f t="shared" si="1"/>
        <v>25</v>
      </c>
      <c r="H33" s="18">
        <v>30</v>
      </c>
      <c r="I33" s="45" t="s">
        <v>54</v>
      </c>
      <c r="J33" s="77">
        <f>VLOOKUP(I33,'10_02'!$C$22:$AA$74,25,0)</f>
        <v>87</v>
      </c>
      <c r="K33" s="78">
        <f>VLOOKUP(I33,'11_02'!$C$22:$AA$74,25,0)</f>
        <v>87</v>
      </c>
      <c r="L33" s="79">
        <f t="shared" si="2"/>
        <v>174</v>
      </c>
      <c r="M33" s="79">
        <f t="shared" si="3"/>
        <v>32</v>
      </c>
    </row>
    <row r="34" spans="1:13" ht="15">
      <c r="A34" s="18">
        <v>31</v>
      </c>
      <c r="B34" s="45" t="s">
        <v>66</v>
      </c>
      <c r="C34" s="77">
        <f>VLOOKUP(B34,'10_02'!$C$22:$AA$74,24,0)</f>
        <v>108</v>
      </c>
      <c r="D34" s="78">
        <f>VLOOKUP(B34,'11_02'!$C$22:$AA$74,24,0)</f>
        <v>105</v>
      </c>
      <c r="E34" s="79">
        <f t="shared" si="0"/>
        <v>213</v>
      </c>
      <c r="F34" s="79">
        <f t="shared" si="1"/>
        <v>31</v>
      </c>
      <c r="H34" s="18">
        <v>31</v>
      </c>
      <c r="I34" s="45" t="s">
        <v>100</v>
      </c>
      <c r="J34" s="77">
        <f>VLOOKUP(I34,'10_02'!$C$22:$AA$74,25,0)</f>
        <v>85</v>
      </c>
      <c r="K34" s="78">
        <f>VLOOKUP(I34,'11_02'!$C$22:$AA$74,25,0)</f>
        <v>88</v>
      </c>
      <c r="L34" s="79">
        <f t="shared" si="2"/>
        <v>173</v>
      </c>
      <c r="M34" s="79">
        <f t="shared" si="3"/>
        <v>30</v>
      </c>
    </row>
    <row r="35" spans="1:13" ht="15">
      <c r="A35" s="18">
        <v>32</v>
      </c>
      <c r="B35" s="45" t="s">
        <v>91</v>
      </c>
      <c r="C35" s="77">
        <f>VLOOKUP(B35,'10_02'!$C$22:$AA$74,24,0)</f>
        <v>104</v>
      </c>
      <c r="D35" s="78">
        <f>VLOOKUP(B35,'11_02'!$C$22:$AA$74,24,0)</f>
        <v>110</v>
      </c>
      <c r="E35" s="79">
        <f t="shared" si="0"/>
        <v>214</v>
      </c>
      <c r="F35" s="79">
        <f t="shared" si="1"/>
        <v>33</v>
      </c>
      <c r="H35" s="18">
        <v>32</v>
      </c>
      <c r="I35" s="45" t="s">
        <v>26</v>
      </c>
      <c r="J35" s="77">
        <f>VLOOKUP(I35,'10_02'!$C$22:$AA$74,25,0)</f>
        <v>90</v>
      </c>
      <c r="K35" s="78">
        <f>VLOOKUP(I35,'11_02'!$C$22:$AA$74,25,0)</f>
        <v>83</v>
      </c>
      <c r="L35" s="79">
        <f t="shared" si="2"/>
        <v>173</v>
      </c>
      <c r="M35" s="79">
        <f t="shared" si="3"/>
        <v>30</v>
      </c>
    </row>
    <row r="36" spans="1:13" ht="15">
      <c r="A36" s="18">
        <v>33</v>
      </c>
      <c r="B36" s="45" t="s">
        <v>60</v>
      </c>
      <c r="C36" s="77">
        <f>VLOOKUP(B36,'10_02'!$C$22:$AA$74,24,0)</f>
        <v>111</v>
      </c>
      <c r="D36" s="78">
        <f>VLOOKUP(B36,'11_02'!$C$22:$AA$74,24,0)</f>
        <v>104</v>
      </c>
      <c r="E36" s="79">
        <f aca="true" t="shared" si="8" ref="E36:E55">SUM(C36:D36)</f>
        <v>215</v>
      </c>
      <c r="F36" s="79">
        <f aca="true" t="shared" si="9" ref="F36:F55">RANK(E36,$E$4:$E$55,1)</f>
        <v>34</v>
      </c>
      <c r="H36" s="18">
        <v>33</v>
      </c>
      <c r="I36" s="45" t="s">
        <v>91</v>
      </c>
      <c r="J36" s="77">
        <f>VLOOKUP(I36,'10_02'!$C$22:$AA$74,25,0)</f>
        <v>84</v>
      </c>
      <c r="K36" s="78">
        <f>VLOOKUP(I36,'11_02'!$C$22:$AA$74,25,0)</f>
        <v>91</v>
      </c>
      <c r="L36" s="79">
        <f aca="true" t="shared" si="10" ref="L36:L55">SUM(J36:K36)</f>
        <v>175</v>
      </c>
      <c r="M36" s="79">
        <f aca="true" t="shared" si="11" ref="M36:M55">RANK(L36,$L$4:$L$55,1)</f>
        <v>33</v>
      </c>
    </row>
    <row r="37" spans="1:13" ht="15">
      <c r="A37" s="18">
        <v>34</v>
      </c>
      <c r="B37" s="45" t="s">
        <v>83</v>
      </c>
      <c r="C37" s="77">
        <f>VLOOKUP(B37,'10_02'!$C$22:$AA$74,24,0)</f>
        <v>110</v>
      </c>
      <c r="D37" s="78">
        <f>VLOOKUP(B37,'11_02'!$C$22:$AA$74,24,0)</f>
        <v>108</v>
      </c>
      <c r="E37" s="79">
        <f t="shared" si="8"/>
        <v>218</v>
      </c>
      <c r="F37" s="79">
        <f t="shared" si="9"/>
        <v>35</v>
      </c>
      <c r="H37" s="18">
        <v>34</v>
      </c>
      <c r="I37" s="45" t="s">
        <v>36</v>
      </c>
      <c r="J37" s="77">
        <f>VLOOKUP(I37,'10_02'!$C$22:$AA$74,25,0)</f>
        <v>89</v>
      </c>
      <c r="K37" s="78">
        <f>VLOOKUP(I37,'11_02'!$C$22:$AA$74,25,0)</f>
        <v>86</v>
      </c>
      <c r="L37" s="79">
        <f t="shared" si="10"/>
        <v>175</v>
      </c>
      <c r="M37" s="79">
        <f t="shared" si="11"/>
        <v>33</v>
      </c>
    </row>
    <row r="38" spans="1:13" ht="15">
      <c r="A38" s="18">
        <v>35</v>
      </c>
      <c r="B38" s="45" t="s">
        <v>33</v>
      </c>
      <c r="C38" s="77">
        <f>VLOOKUP(B38,'10_02'!$C$22:$AA$74,24,0)</f>
        <v>111</v>
      </c>
      <c r="D38" s="78">
        <f>VLOOKUP(B38,'11_02'!$C$22:$AA$74,24,0)</f>
        <v>108</v>
      </c>
      <c r="E38" s="79">
        <f t="shared" si="8"/>
        <v>219</v>
      </c>
      <c r="F38" s="79">
        <f t="shared" si="9"/>
        <v>36</v>
      </c>
      <c r="H38" s="18">
        <v>35</v>
      </c>
      <c r="I38" s="45" t="s">
        <v>46</v>
      </c>
      <c r="J38" s="77">
        <f>VLOOKUP(I38,'10_02'!$C$22:$AA$74,25,0)</f>
        <v>91</v>
      </c>
      <c r="K38" s="78">
        <f>VLOOKUP(I38,'11_02'!$C$22:$AA$74,25,0)</f>
        <v>84</v>
      </c>
      <c r="L38" s="79">
        <f t="shared" si="10"/>
        <v>175</v>
      </c>
      <c r="M38" s="79">
        <f t="shared" si="11"/>
        <v>33</v>
      </c>
    </row>
    <row r="39" spans="1:13" ht="15">
      <c r="A39" s="18">
        <v>36</v>
      </c>
      <c r="B39" s="45" t="s">
        <v>76</v>
      </c>
      <c r="C39" s="77">
        <f>VLOOKUP(B39,'10_02'!$C$22:$AA$74,24,0)</f>
        <v>110</v>
      </c>
      <c r="D39" s="78">
        <f>VLOOKUP(B39,'11_02'!$C$22:$AA$74,24,0)</f>
        <v>111</v>
      </c>
      <c r="E39" s="79">
        <f t="shared" si="8"/>
        <v>221</v>
      </c>
      <c r="F39" s="79">
        <f t="shared" si="9"/>
        <v>37</v>
      </c>
      <c r="H39" s="18">
        <v>36</v>
      </c>
      <c r="I39" s="45" t="s">
        <v>57</v>
      </c>
      <c r="J39" s="77">
        <f>VLOOKUP(I39,'10_02'!$C$22:$AA$74,25,0)</f>
        <v>93</v>
      </c>
      <c r="K39" s="78">
        <f>VLOOKUP(I39,'11_02'!$C$22:$AA$74,25,0)</f>
        <v>83</v>
      </c>
      <c r="L39" s="79">
        <f t="shared" si="10"/>
        <v>176</v>
      </c>
      <c r="M39" s="79">
        <f t="shared" si="11"/>
        <v>36</v>
      </c>
    </row>
    <row r="40" spans="1:13" ht="15">
      <c r="A40" s="18">
        <v>37</v>
      </c>
      <c r="B40" s="45" t="s">
        <v>82</v>
      </c>
      <c r="C40" s="77">
        <f>VLOOKUP(B40,'10_02'!$C$22:$AA$74,24,0)</f>
        <v>112</v>
      </c>
      <c r="D40" s="78">
        <f>VLOOKUP(B40,'11_02'!$C$22:$AA$74,24,0)</f>
        <v>110</v>
      </c>
      <c r="E40" s="79">
        <f t="shared" si="8"/>
        <v>222</v>
      </c>
      <c r="F40" s="79">
        <f t="shared" si="9"/>
        <v>38</v>
      </c>
      <c r="H40" s="18">
        <v>37</v>
      </c>
      <c r="I40" s="45" t="s">
        <v>83</v>
      </c>
      <c r="J40" s="77">
        <f>VLOOKUP(I40,'10_02'!$C$22:$AA$74,25,0)</f>
        <v>90</v>
      </c>
      <c r="K40" s="78">
        <f>VLOOKUP(I40,'11_02'!$C$22:$AA$74,25,0)</f>
        <v>88</v>
      </c>
      <c r="L40" s="79">
        <f t="shared" si="10"/>
        <v>178</v>
      </c>
      <c r="M40" s="79">
        <f t="shared" si="11"/>
        <v>38</v>
      </c>
    </row>
    <row r="41" spans="1:13" ht="15">
      <c r="A41" s="18">
        <v>38</v>
      </c>
      <c r="B41" s="45" t="s">
        <v>74</v>
      </c>
      <c r="C41" s="77">
        <f>VLOOKUP(B41,'10_02'!$C$22:$AA$74,24,0)</f>
        <v>112</v>
      </c>
      <c r="D41" s="78">
        <f>VLOOKUP(B41,'11_02'!$C$22:$AA$74,24,0)</f>
        <v>112</v>
      </c>
      <c r="E41" s="79">
        <f t="shared" si="8"/>
        <v>224</v>
      </c>
      <c r="F41" s="79">
        <f t="shared" si="9"/>
        <v>39</v>
      </c>
      <c r="H41" s="18">
        <v>38</v>
      </c>
      <c r="I41" s="45" t="s">
        <v>58</v>
      </c>
      <c r="J41" s="77">
        <f>VLOOKUP(I41,'10_02'!$C$22:$AA$74,25,0)</f>
        <v>96</v>
      </c>
      <c r="K41" s="78">
        <f>VLOOKUP(I41,'11_02'!$C$22:$AA$74,25,0)</f>
        <v>85</v>
      </c>
      <c r="L41" s="79">
        <f t="shared" si="10"/>
        <v>181</v>
      </c>
      <c r="M41" s="79">
        <f t="shared" si="11"/>
        <v>46</v>
      </c>
    </row>
    <row r="42" spans="1:13" ht="15">
      <c r="A42" s="18">
        <v>39</v>
      </c>
      <c r="B42" s="45" t="s">
        <v>67</v>
      </c>
      <c r="C42" s="77">
        <f>VLOOKUP(B42,'10_02'!$C$22:$AA$74,24,0)</f>
        <v>115</v>
      </c>
      <c r="D42" s="78">
        <f>VLOOKUP(B42,'11_02'!$C$22:$AA$74,24,0)</f>
        <v>109</v>
      </c>
      <c r="E42" s="79">
        <f t="shared" si="8"/>
        <v>224</v>
      </c>
      <c r="F42" s="79">
        <f t="shared" si="9"/>
        <v>39</v>
      </c>
      <c r="H42" s="18">
        <v>39</v>
      </c>
      <c r="I42" s="45" t="s">
        <v>102</v>
      </c>
      <c r="J42" s="77">
        <f>VLOOKUP(I42,'10_02'!$C$22:$AA$74,25,0)</f>
        <v>92</v>
      </c>
      <c r="K42" s="78">
        <f>VLOOKUP(I42,'11_02'!$C$22:$AA$74,25,0)</f>
        <v>85</v>
      </c>
      <c r="L42" s="79">
        <f t="shared" si="10"/>
        <v>177</v>
      </c>
      <c r="M42" s="79">
        <f t="shared" si="11"/>
        <v>37</v>
      </c>
    </row>
    <row r="43" spans="1:13" ht="15">
      <c r="A43" s="18">
        <v>40</v>
      </c>
      <c r="B43" s="45" t="s">
        <v>85</v>
      </c>
      <c r="C43" s="77">
        <f>VLOOKUP(B43,'10_02'!$C$22:$AA$74,24,0)</f>
        <v>111</v>
      </c>
      <c r="D43" s="78">
        <f>VLOOKUP(B43,'11_02'!$C$22:$AA$74,24,0)</f>
        <v>102</v>
      </c>
      <c r="E43" s="79">
        <f t="shared" si="8"/>
        <v>213</v>
      </c>
      <c r="F43" s="79">
        <f t="shared" si="9"/>
        <v>31</v>
      </c>
      <c r="H43" s="18">
        <v>40</v>
      </c>
      <c r="I43" s="45" t="s">
        <v>39</v>
      </c>
      <c r="J43" s="77">
        <f>VLOOKUP(I43,'10_02'!$C$22:$AA$74,25,0)</f>
        <v>83</v>
      </c>
      <c r="K43" s="78">
        <f>VLOOKUP(I43,'11_02'!$C$22:$AA$74,25,0)</f>
        <v>96</v>
      </c>
      <c r="L43" s="79">
        <f t="shared" si="10"/>
        <v>179</v>
      </c>
      <c r="M43" s="79">
        <f t="shared" si="11"/>
        <v>41</v>
      </c>
    </row>
    <row r="44" spans="1:13" ht="15">
      <c r="A44" s="18">
        <v>41</v>
      </c>
      <c r="B44" s="45" t="s">
        <v>59</v>
      </c>
      <c r="C44" s="77">
        <f>VLOOKUP(B44,'10_02'!$C$22:$AA$74,24,0)</f>
        <v>120</v>
      </c>
      <c r="D44" s="78">
        <f>VLOOKUP(B44,'11_02'!$C$22:$AA$74,24,0)</f>
        <v>110</v>
      </c>
      <c r="E44" s="79">
        <f t="shared" si="8"/>
        <v>230</v>
      </c>
      <c r="F44" s="79">
        <f t="shared" si="9"/>
        <v>41</v>
      </c>
      <c r="H44" s="18">
        <v>41</v>
      </c>
      <c r="I44" s="45" t="s">
        <v>76</v>
      </c>
      <c r="J44" s="77">
        <f>VLOOKUP(I44,'10_02'!$C$22:$AA$74,25,0)</f>
        <v>88</v>
      </c>
      <c r="K44" s="78">
        <f>VLOOKUP(I44,'11_02'!$C$22:$AA$74,25,0)</f>
        <v>90</v>
      </c>
      <c r="L44" s="79">
        <f t="shared" si="10"/>
        <v>178</v>
      </c>
      <c r="M44" s="79">
        <f t="shared" si="11"/>
        <v>38</v>
      </c>
    </row>
    <row r="45" spans="1:13" ht="15">
      <c r="A45" s="18">
        <v>42</v>
      </c>
      <c r="B45" s="45" t="s">
        <v>39</v>
      </c>
      <c r="C45" s="77">
        <f>VLOOKUP(B45,'10_02'!$C$22:$AA$74,24,0)</f>
        <v>112</v>
      </c>
      <c r="D45" s="78">
        <f>VLOOKUP(B45,'11_02'!$C$22:$AA$74,24,0)</f>
        <v>124</v>
      </c>
      <c r="E45" s="79">
        <f t="shared" si="8"/>
        <v>236</v>
      </c>
      <c r="F45" s="79">
        <f t="shared" si="9"/>
        <v>42</v>
      </c>
      <c r="H45" s="18">
        <v>42</v>
      </c>
      <c r="I45" s="45" t="s">
        <v>48</v>
      </c>
      <c r="J45" s="77">
        <f>VLOOKUP(I45,'10_02'!$C$22:$AA$74,25,0)</f>
        <v>94</v>
      </c>
      <c r="K45" s="78">
        <f>VLOOKUP(I45,'11_02'!$C$22:$AA$74,25,0)</f>
        <v>84</v>
      </c>
      <c r="L45" s="79">
        <f t="shared" si="10"/>
        <v>178</v>
      </c>
      <c r="M45" s="79">
        <f t="shared" si="11"/>
        <v>38</v>
      </c>
    </row>
    <row r="46" spans="1:13" ht="15">
      <c r="A46" s="18">
        <v>43</v>
      </c>
      <c r="B46" s="45" t="s">
        <v>57</v>
      </c>
      <c r="C46" s="77">
        <f>VLOOKUP(B46,'10_02'!$C$22:$AA$74,24,0)</f>
        <v>124</v>
      </c>
      <c r="D46" s="78">
        <f>VLOOKUP(B46,'11_02'!$C$22:$AA$74,24,0)</f>
        <v>113</v>
      </c>
      <c r="E46" s="79">
        <f t="shared" si="8"/>
        <v>237</v>
      </c>
      <c r="F46" s="79">
        <f t="shared" si="9"/>
        <v>43</v>
      </c>
      <c r="H46" s="18">
        <v>43</v>
      </c>
      <c r="I46" s="45" t="s">
        <v>74</v>
      </c>
      <c r="J46" s="77">
        <f>VLOOKUP(I46,'10_02'!$C$22:$AA$74,25,0)</f>
        <v>89</v>
      </c>
      <c r="K46" s="78">
        <f>VLOOKUP(I46,'11_02'!$C$22:$AA$74,25,0)</f>
        <v>90</v>
      </c>
      <c r="L46" s="79">
        <f t="shared" si="10"/>
        <v>179</v>
      </c>
      <c r="M46" s="79">
        <f t="shared" si="11"/>
        <v>41</v>
      </c>
    </row>
    <row r="47" spans="1:13" ht="15">
      <c r="A47" s="18">
        <v>44</v>
      </c>
      <c r="B47" s="45" t="s">
        <v>26</v>
      </c>
      <c r="C47" s="77">
        <f>VLOOKUP(B47,'10_02'!$C$22:$AA$74,24,0)</f>
        <v>123</v>
      </c>
      <c r="D47" s="78">
        <f>VLOOKUP(B47,'11_02'!$C$22:$AA$74,24,0)</f>
        <v>115</v>
      </c>
      <c r="E47" s="79">
        <f t="shared" si="8"/>
        <v>238</v>
      </c>
      <c r="F47" s="79">
        <f t="shared" si="9"/>
        <v>44</v>
      </c>
      <c r="H47" s="18">
        <v>44</v>
      </c>
      <c r="I47" s="45" t="s">
        <v>82</v>
      </c>
      <c r="J47" s="77">
        <f>VLOOKUP(I47,'10_02'!$C$22:$AA$74,25,0)</f>
        <v>90</v>
      </c>
      <c r="K47" s="78">
        <f>VLOOKUP(I47,'11_02'!$C$22:$AA$74,25,0)</f>
        <v>89</v>
      </c>
      <c r="L47" s="79">
        <f t="shared" si="10"/>
        <v>179</v>
      </c>
      <c r="M47" s="79">
        <f t="shared" si="11"/>
        <v>41</v>
      </c>
    </row>
    <row r="48" spans="1:13" ht="15">
      <c r="A48" s="18">
        <v>45</v>
      </c>
      <c r="B48" s="45" t="s">
        <v>86</v>
      </c>
      <c r="C48" s="77">
        <f>VLOOKUP(B48,'10_02'!$C$22:$AA$74,24,0)</f>
        <v>129</v>
      </c>
      <c r="D48" s="78">
        <f>VLOOKUP(B48,'11_02'!$C$22:$AA$74,24,0)</f>
        <v>110</v>
      </c>
      <c r="E48" s="79">
        <f t="shared" si="8"/>
        <v>239</v>
      </c>
      <c r="F48" s="79">
        <f t="shared" si="9"/>
        <v>45</v>
      </c>
      <c r="H48" s="18">
        <v>45</v>
      </c>
      <c r="I48" s="45" t="s">
        <v>67</v>
      </c>
      <c r="J48" s="77">
        <f>VLOOKUP(I48,'10_02'!$C$22:$AA$74,25,0)</f>
        <v>92</v>
      </c>
      <c r="K48" s="78">
        <f>VLOOKUP(I48,'11_02'!$C$22:$AA$74,25,0)</f>
        <v>87</v>
      </c>
      <c r="L48" s="79">
        <f t="shared" si="10"/>
        <v>179</v>
      </c>
      <c r="M48" s="79">
        <f t="shared" si="11"/>
        <v>41</v>
      </c>
    </row>
    <row r="49" spans="1:13" ht="15">
      <c r="A49" s="18">
        <v>46</v>
      </c>
      <c r="B49" s="45" t="s">
        <v>51</v>
      </c>
      <c r="C49" s="77">
        <f>VLOOKUP(B49,'10_02'!$C$22:$AA$74,24,0)</f>
        <v>117</v>
      </c>
      <c r="D49" s="78">
        <f>VLOOKUP(B49,'11_02'!$C$22:$AA$74,24,0)</f>
        <v>124</v>
      </c>
      <c r="E49" s="79">
        <f t="shared" si="8"/>
        <v>241</v>
      </c>
      <c r="F49" s="79">
        <f t="shared" si="9"/>
        <v>46</v>
      </c>
      <c r="H49" s="18">
        <v>46</v>
      </c>
      <c r="I49" s="45" t="s">
        <v>69</v>
      </c>
      <c r="J49" s="77">
        <f>VLOOKUP(I49,'10_02'!$C$22:$AA$74,25,0)</f>
        <v>96</v>
      </c>
      <c r="K49" s="78">
        <f>VLOOKUP(I49,'11_02'!$C$22:$AA$74,25,0)</f>
        <v>86</v>
      </c>
      <c r="L49" s="79">
        <f t="shared" si="10"/>
        <v>182</v>
      </c>
      <c r="M49" s="79">
        <f t="shared" si="11"/>
        <v>47</v>
      </c>
    </row>
    <row r="50" spans="1:13" ht="15">
      <c r="A50" s="18">
        <v>47</v>
      </c>
      <c r="B50" s="45" t="s">
        <v>100</v>
      </c>
      <c r="C50" s="77">
        <f>VLOOKUP(B50,'10_02'!$C$22:$AA$74,24,0)</f>
        <v>122</v>
      </c>
      <c r="D50" s="78">
        <f>VLOOKUP(B50,'11_02'!$C$22:$AA$74,24,0)</f>
        <v>124</v>
      </c>
      <c r="E50" s="79">
        <f t="shared" si="8"/>
        <v>246</v>
      </c>
      <c r="F50" s="79">
        <f t="shared" si="9"/>
        <v>47</v>
      </c>
      <c r="H50" s="18">
        <v>47</v>
      </c>
      <c r="I50" s="45" t="s">
        <v>65</v>
      </c>
      <c r="J50" s="77">
        <f>VLOOKUP(I50,'10_02'!$C$22:$AA$74,25,0)</f>
        <v>112</v>
      </c>
      <c r="K50" s="78">
        <f>VLOOKUP(I50,'11_02'!$C$22:$AA$74,25,0)</f>
        <v>74</v>
      </c>
      <c r="L50" s="79">
        <f t="shared" si="10"/>
        <v>186</v>
      </c>
      <c r="M50" s="79">
        <f t="shared" si="11"/>
        <v>48</v>
      </c>
    </row>
    <row r="51" spans="1:13" ht="15">
      <c r="A51" s="18">
        <v>48</v>
      </c>
      <c r="B51" s="45" t="s">
        <v>58</v>
      </c>
      <c r="C51" s="77">
        <f>VLOOKUP(B51,'10_02'!$C$22:$AA$74,24,0)</f>
        <v>132</v>
      </c>
      <c r="D51" s="78">
        <f>VLOOKUP(B51,'11_02'!$C$22:$AA$74,24,0)</f>
        <v>120</v>
      </c>
      <c r="E51" s="79">
        <f t="shared" si="8"/>
        <v>252</v>
      </c>
      <c r="F51" s="79">
        <f t="shared" si="9"/>
        <v>49</v>
      </c>
      <c r="H51" s="18">
        <v>48</v>
      </c>
      <c r="I51" s="45" t="s">
        <v>59</v>
      </c>
      <c r="J51" s="77">
        <f>VLOOKUP(I51,'10_02'!$C$22:$AA$74,25,0)</f>
        <v>99</v>
      </c>
      <c r="K51" s="78">
        <f>VLOOKUP(I51,'11_02'!$C$22:$AA$74,25,0)</f>
        <v>89</v>
      </c>
      <c r="L51" s="79">
        <f t="shared" si="10"/>
        <v>188</v>
      </c>
      <c r="M51" s="79">
        <f t="shared" si="11"/>
        <v>49</v>
      </c>
    </row>
    <row r="52" spans="1:13" ht="15">
      <c r="A52" s="18">
        <v>49</v>
      </c>
      <c r="B52" s="45" t="s">
        <v>36</v>
      </c>
      <c r="C52" s="77">
        <f>VLOOKUP(B52,'10_02'!$C$22:$AA$74,24,0)</f>
        <v>127</v>
      </c>
      <c r="D52" s="78">
        <f>VLOOKUP(B52,'11_02'!$C$22:$AA$74,24,0)</f>
        <v>123</v>
      </c>
      <c r="E52" s="79">
        <f t="shared" si="8"/>
        <v>250</v>
      </c>
      <c r="F52" s="79">
        <f t="shared" si="9"/>
        <v>48</v>
      </c>
      <c r="H52" s="18">
        <v>49</v>
      </c>
      <c r="I52" s="45" t="s">
        <v>85</v>
      </c>
      <c r="J52" s="77">
        <f>VLOOKUP(I52,'10_02'!$C$22:$AA$74,25,0)</f>
        <v>94</v>
      </c>
      <c r="K52" s="78">
        <f>VLOOKUP(I52,'11_02'!$C$22:$AA$74,25,0)</f>
        <v>85</v>
      </c>
      <c r="L52" s="79">
        <f t="shared" si="10"/>
        <v>179</v>
      </c>
      <c r="M52" s="79">
        <f t="shared" si="11"/>
        <v>41</v>
      </c>
    </row>
    <row r="53" spans="1:13" ht="15">
      <c r="A53" s="18">
        <v>50</v>
      </c>
      <c r="B53" s="45" t="s">
        <v>102</v>
      </c>
      <c r="C53" s="77">
        <f>VLOOKUP(B53,'10_02'!$C$22:$AA$74,24,0)</f>
        <v>133</v>
      </c>
      <c r="D53" s="78">
        <f>VLOOKUP(B53,'11_02'!$C$22:$AA$74,24,0)</f>
        <v>125</v>
      </c>
      <c r="E53" s="79">
        <f t="shared" si="8"/>
        <v>258</v>
      </c>
      <c r="F53" s="79">
        <f t="shared" si="9"/>
        <v>50</v>
      </c>
      <c r="H53" s="18">
        <v>50</v>
      </c>
      <c r="I53" s="45" t="s">
        <v>86</v>
      </c>
      <c r="J53" s="77">
        <f>VLOOKUP(I53,'10_02'!$C$22:$AA$74,25,0)</f>
        <v>105</v>
      </c>
      <c r="K53" s="78">
        <f>VLOOKUP(I53,'11_02'!$C$22:$AA$74,25,0)</f>
        <v>87</v>
      </c>
      <c r="L53" s="79">
        <f t="shared" si="10"/>
        <v>192</v>
      </c>
      <c r="M53" s="79">
        <f t="shared" si="11"/>
        <v>50</v>
      </c>
    </row>
    <row r="54" spans="1:13" ht="15">
      <c r="A54" s="18">
        <v>51</v>
      </c>
      <c r="B54" s="45" t="s">
        <v>69</v>
      </c>
      <c r="C54" s="77">
        <f>VLOOKUP(B54,'10_02'!$C$22:$AA$74,24,0)</f>
        <v>135</v>
      </c>
      <c r="D54" s="78">
        <f>VLOOKUP(B54,'11_02'!$C$22:$AA$74,24,0)</f>
        <v>123</v>
      </c>
      <c r="E54" s="79">
        <f t="shared" si="8"/>
        <v>258</v>
      </c>
      <c r="F54" s="79">
        <f t="shared" si="9"/>
        <v>50</v>
      </c>
      <c r="H54" s="18">
        <v>51</v>
      </c>
      <c r="I54" s="45" t="s">
        <v>33</v>
      </c>
      <c r="J54" s="77">
        <f>VLOOKUP(I54,'10_02'!$C$22:$AA$74,25,0)</f>
        <v>99</v>
      </c>
      <c r="K54" s="78">
        <f>VLOOKUP(I54,'11_02'!$C$22:$AA$74,25,0)</f>
        <v>96</v>
      </c>
      <c r="L54" s="79">
        <f t="shared" si="10"/>
        <v>195</v>
      </c>
      <c r="M54" s="79">
        <f t="shared" si="11"/>
        <v>51</v>
      </c>
    </row>
    <row r="55" spans="1:13" ht="15">
      <c r="A55" s="18">
        <v>52</v>
      </c>
      <c r="B55" s="45" t="s">
        <v>65</v>
      </c>
      <c r="C55" s="77">
        <f>VLOOKUP(B55,'10_02'!$C$22:$AA$74,24,0)</f>
        <v>152</v>
      </c>
      <c r="D55" s="78">
        <f>VLOOKUP(B55,'11_02'!$C$22:$AA$74,24,0)</f>
        <v>112</v>
      </c>
      <c r="E55" s="79">
        <f t="shared" si="8"/>
        <v>264</v>
      </c>
      <c r="F55" s="79">
        <f t="shared" si="9"/>
        <v>52</v>
      </c>
      <c r="H55" s="18">
        <v>52</v>
      </c>
      <c r="I55" s="45" t="s">
        <v>51</v>
      </c>
      <c r="J55" s="77">
        <f>VLOOKUP(I55,'10_02'!$C$22:$AA$74,25,0)</f>
        <v>94</v>
      </c>
      <c r="K55" s="78">
        <f>VLOOKUP(I55,'11_02'!$C$22:$AA$74,25,0)</f>
        <v>102</v>
      </c>
      <c r="L55" s="79">
        <f t="shared" si="10"/>
        <v>196</v>
      </c>
      <c r="M55" s="79">
        <f t="shared" si="11"/>
        <v>52</v>
      </c>
    </row>
  </sheetData>
  <sheetProtection/>
  <mergeCells count="2">
    <mergeCell ref="X1:AA1"/>
    <mergeCell ref="J1:M1"/>
  </mergeCells>
  <printOptions/>
  <pageMargins left="0.7" right="0.7" top="0.75" bottom="0.75" header="0.3" footer="0.3"/>
  <pageSetup orientation="landscape" paperSize="9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70"/>
  <sheetViews>
    <sheetView zoomScale="85" zoomScaleNormal="85" zoomScalePageLayoutView="0" workbookViewId="0" topLeftCell="A1">
      <selection activeCell="AF17" sqref="AF17"/>
    </sheetView>
  </sheetViews>
  <sheetFormatPr defaultColWidth="9.140625" defaultRowHeight="15"/>
  <cols>
    <col min="1" max="1" width="3.00390625" style="0" bestFit="1" customWidth="1"/>
    <col min="2" max="2" width="18.8515625" style="0" bestFit="1" customWidth="1"/>
    <col min="3" max="3" width="5.8515625" style="80" bestFit="1" customWidth="1"/>
    <col min="4" max="4" width="6.140625" style="0" bestFit="1" customWidth="1"/>
    <col min="5" max="5" width="6.57421875" style="0" bestFit="1" customWidth="1"/>
    <col min="6" max="6" width="6.7109375" style="0" customWidth="1"/>
    <col min="7" max="7" width="5.421875" style="0" bestFit="1" customWidth="1"/>
    <col min="8" max="8" width="5.7109375" style="0" bestFit="1" customWidth="1"/>
    <col min="9" max="9" width="3.421875" style="0" customWidth="1"/>
    <col min="10" max="10" width="3.00390625" style="0" bestFit="1" customWidth="1"/>
    <col min="11" max="11" width="21.421875" style="0" bestFit="1" customWidth="1"/>
    <col min="12" max="12" width="5.8515625" style="80" bestFit="1" customWidth="1"/>
    <col min="13" max="15" width="6.8515625" style="0" customWidth="1"/>
    <col min="16" max="16" width="5.421875" style="0" bestFit="1" customWidth="1"/>
    <col min="17" max="17" width="5.7109375" style="0" bestFit="1" customWidth="1"/>
    <col min="18" max="18" width="3.140625" style="0" customWidth="1"/>
    <col min="19" max="19" width="3.00390625" style="0" bestFit="1" customWidth="1"/>
    <col min="20" max="20" width="21.421875" style="0" bestFit="1" customWidth="1"/>
    <col min="21" max="21" width="4.57421875" style="1" bestFit="1" customWidth="1"/>
    <col min="22" max="22" width="5.8515625" style="69" bestFit="1" customWidth="1"/>
    <col min="23" max="25" width="6.8515625" style="0" customWidth="1"/>
    <col min="26" max="26" width="5.57421875" style="0" customWidth="1"/>
    <col min="27" max="27" width="5.7109375" style="0" bestFit="1" customWidth="1"/>
  </cols>
  <sheetData>
    <row r="1" spans="3:25" s="20" customFormat="1" ht="15">
      <c r="C1" s="80"/>
      <c r="L1" s="80"/>
      <c r="U1" s="21"/>
      <c r="V1" s="69"/>
      <c r="W1" s="166" t="s">
        <v>11</v>
      </c>
      <c r="X1" s="166"/>
      <c r="Y1" s="166"/>
    </row>
    <row r="2" spans="1:27" s="20" customFormat="1" ht="15">
      <c r="A2"/>
      <c r="B2" s="44"/>
      <c r="C2" s="95"/>
      <c r="D2" s="51" t="s">
        <v>14</v>
      </c>
      <c r="E2" s="51" t="s">
        <v>15</v>
      </c>
      <c r="F2" s="51" t="s">
        <v>14</v>
      </c>
      <c r="G2" s="66"/>
      <c r="H2" s="46"/>
      <c r="J2"/>
      <c r="K2" s="44"/>
      <c r="L2" s="96"/>
      <c r="M2" s="51" t="s">
        <v>14</v>
      </c>
      <c r="N2" s="51" t="s">
        <v>15</v>
      </c>
      <c r="O2" s="51" t="s">
        <v>14</v>
      </c>
      <c r="P2" s="71"/>
      <c r="Q2" s="50"/>
      <c r="S2"/>
      <c r="T2" s="44"/>
      <c r="U2" s="21"/>
      <c r="V2" s="68"/>
      <c r="W2" s="51" t="s">
        <v>14</v>
      </c>
      <c r="X2" s="51" t="s">
        <v>15</v>
      </c>
      <c r="Y2" s="51" t="s">
        <v>14</v>
      </c>
      <c r="Z2" s="71"/>
      <c r="AA2" s="51"/>
    </row>
    <row r="3" spans="1:27" s="20" customFormat="1" ht="15.75" thickBot="1">
      <c r="A3" s="54"/>
      <c r="B3" s="55" t="s">
        <v>16</v>
      </c>
      <c r="C3" s="67" t="s">
        <v>97</v>
      </c>
      <c r="D3" s="57" t="s">
        <v>22</v>
      </c>
      <c r="E3" s="57" t="s">
        <v>23</v>
      </c>
      <c r="F3" s="57" t="s">
        <v>24</v>
      </c>
      <c r="G3" s="70" t="s">
        <v>8</v>
      </c>
      <c r="H3" s="56" t="s">
        <v>9</v>
      </c>
      <c r="J3" s="54"/>
      <c r="K3" s="55" t="s">
        <v>17</v>
      </c>
      <c r="L3" s="67" t="s">
        <v>97</v>
      </c>
      <c r="M3" s="57" t="s">
        <v>22</v>
      </c>
      <c r="N3" s="57" t="s">
        <v>23</v>
      </c>
      <c r="O3" s="57" t="s">
        <v>24</v>
      </c>
      <c r="P3" s="70" t="s">
        <v>8</v>
      </c>
      <c r="Q3" s="56" t="s">
        <v>9</v>
      </c>
      <c r="S3" s="54"/>
      <c r="T3" s="55"/>
      <c r="U3" s="55" t="s">
        <v>1</v>
      </c>
      <c r="V3" s="67" t="s">
        <v>97</v>
      </c>
      <c r="W3" s="57" t="s">
        <v>22</v>
      </c>
      <c r="X3" s="57" t="s">
        <v>23</v>
      </c>
      <c r="Y3" s="57" t="s">
        <v>24</v>
      </c>
      <c r="Z3" s="70" t="s">
        <v>8</v>
      </c>
      <c r="AA3" s="56" t="s">
        <v>9</v>
      </c>
    </row>
    <row r="4" spans="1:28" ht="15">
      <c r="A4" s="121">
        <v>1</v>
      </c>
      <c r="B4" s="122" t="s">
        <v>104</v>
      </c>
      <c r="C4" s="123">
        <f aca="true" t="shared" si="0" ref="C4:C35">G4-72</f>
        <v>186</v>
      </c>
      <c r="D4" s="124">
        <f>VLOOKUP(B4,'10_02'!$C$22:$AA$74,24,0)</f>
        <v>91</v>
      </c>
      <c r="E4" s="124">
        <f>VLOOKUP(B4,'11_02'!$C$22:$AA$74,24,0)</f>
        <v>80</v>
      </c>
      <c r="F4" s="124">
        <f>VLOOKUP(B4,'12_02'!$C$22:$AA$73,24,0)</f>
        <v>87</v>
      </c>
      <c r="G4" s="125">
        <f aca="true" t="shared" si="1" ref="G4:G35">SUM(D4,E4,F4)</f>
        <v>258</v>
      </c>
      <c r="H4" s="125">
        <f aca="true" t="shared" si="2" ref="H4:H35">RANK(G4,$G$4:$G$55,1)</f>
        <v>1</v>
      </c>
      <c r="I4" s="149"/>
      <c r="J4" s="121">
        <v>1</v>
      </c>
      <c r="K4" s="122" t="s">
        <v>41</v>
      </c>
      <c r="L4" s="123">
        <f aca="true" t="shared" si="3" ref="L4:L18">P4-72</f>
        <v>217</v>
      </c>
      <c r="M4" s="124">
        <f>VLOOKUP(K4,'10_02'!$C$5:$AA$19,24,0)</f>
        <v>98</v>
      </c>
      <c r="N4" s="124">
        <f>VLOOKUP(K4,'11_02'!$C$5:$AA$19,24,0)</f>
        <v>94</v>
      </c>
      <c r="O4" s="124">
        <f>VLOOKUP(K4,'12_02'!$C$5:$AA$19,24,0)</f>
        <v>97</v>
      </c>
      <c r="P4" s="125">
        <f aca="true" t="shared" si="4" ref="P4:P18">SUM(M4,N4,O4)</f>
        <v>289</v>
      </c>
      <c r="Q4" s="125">
        <f aca="true" t="shared" si="5" ref="Q4:Q18">RANK(P4,$P$4:$P$18,1)</f>
        <v>1</v>
      </c>
      <c r="R4" s="149"/>
      <c r="S4" s="121">
        <v>1</v>
      </c>
      <c r="T4" s="122" t="s">
        <v>0</v>
      </c>
      <c r="U4" s="161">
        <v>11</v>
      </c>
      <c r="V4" s="123">
        <f aca="true" t="shared" si="6" ref="V4:V19">Z4-72</f>
        <v>166</v>
      </c>
      <c r="W4" s="124">
        <f>VLOOKUP(T4,'10_02'!$C$5:$AA$74,25,0)</f>
        <v>77</v>
      </c>
      <c r="X4" s="124">
        <f>VLOOKUP(T4,'11_02'!$C$5:$AA$74,25,0)</f>
        <v>77</v>
      </c>
      <c r="Y4" s="124">
        <f>VLOOKUP(T4,'12_02'!$C$5:$AA$73,25,0)</f>
        <v>84</v>
      </c>
      <c r="Z4" s="125">
        <f aca="true" t="shared" si="7" ref="Z4:Z19">SUM(W4,X4,Y4)</f>
        <v>238</v>
      </c>
      <c r="AA4" s="125">
        <f aca="true" t="shared" si="8" ref="AA4:AA19">RANK(Z4,$Z$4:$Z$19,1)</f>
        <v>1</v>
      </c>
      <c r="AB4" s="147"/>
    </row>
    <row r="5" spans="1:28" ht="15">
      <c r="A5" s="122">
        <v>2</v>
      </c>
      <c r="B5" s="122" t="s">
        <v>28</v>
      </c>
      <c r="C5" s="123">
        <f t="shared" si="0"/>
        <v>192</v>
      </c>
      <c r="D5" s="124">
        <f>VLOOKUP(B5,'10_02'!$C$22:$AA$74,24,0)</f>
        <v>92</v>
      </c>
      <c r="E5" s="124">
        <f>VLOOKUP(B5,'11_02'!$C$22:$AA$74,24,0)</f>
        <v>85</v>
      </c>
      <c r="F5" s="124">
        <f>VLOOKUP(B5,'12_02'!$C$22:$AA$73,24,0)</f>
        <v>87</v>
      </c>
      <c r="G5" s="125">
        <f t="shared" si="1"/>
        <v>264</v>
      </c>
      <c r="H5" s="125">
        <f t="shared" si="2"/>
        <v>2</v>
      </c>
      <c r="I5" s="149"/>
      <c r="J5" s="121">
        <v>2</v>
      </c>
      <c r="K5" s="122" t="s">
        <v>44</v>
      </c>
      <c r="L5" s="123">
        <f t="shared" si="3"/>
        <v>220</v>
      </c>
      <c r="M5" s="126">
        <f>VLOOKUP(K5,'10_02'!$C$5:$AA$19,24,0)</f>
        <v>96</v>
      </c>
      <c r="N5" s="126">
        <f>VLOOKUP(K5,'11_02'!$C$5:$AA$19,24,0)</f>
        <v>99</v>
      </c>
      <c r="O5" s="126">
        <f>VLOOKUP(K5,'12_02'!$C$5:$AA$19,24,0)</f>
        <v>97</v>
      </c>
      <c r="P5" s="127">
        <f t="shared" si="4"/>
        <v>292</v>
      </c>
      <c r="Q5" s="127">
        <f t="shared" si="5"/>
        <v>2</v>
      </c>
      <c r="R5" s="149"/>
      <c r="S5" s="121">
        <v>2</v>
      </c>
      <c r="T5" s="122" t="s">
        <v>64</v>
      </c>
      <c r="U5" s="161">
        <v>12.3</v>
      </c>
      <c r="V5" s="123">
        <f t="shared" si="6"/>
        <v>167</v>
      </c>
      <c r="W5" s="124">
        <f>VLOOKUP(T5,'10_02'!$C$5:$AA$74,25,0)</f>
        <v>80</v>
      </c>
      <c r="X5" s="124">
        <f>VLOOKUP(T5,'11_02'!$C$5:$AA$74,25,0)</f>
        <v>77</v>
      </c>
      <c r="Y5" s="124">
        <f>VLOOKUP(T5,'12_02'!$C$5:$AA$73,25,0)</f>
        <v>82</v>
      </c>
      <c r="Z5" s="125">
        <f t="shared" si="7"/>
        <v>239</v>
      </c>
      <c r="AA5" s="125">
        <f t="shared" si="8"/>
        <v>2</v>
      </c>
      <c r="AB5" s="147"/>
    </row>
    <row r="6" spans="1:28" ht="15.75" thickBot="1">
      <c r="A6" s="141">
        <v>3</v>
      </c>
      <c r="B6" s="142" t="s">
        <v>52</v>
      </c>
      <c r="C6" s="150">
        <f t="shared" si="0"/>
        <v>196</v>
      </c>
      <c r="D6" s="151">
        <f>VLOOKUP(B6,'10_02'!$C$22:$AA$74,24,0)</f>
        <v>98</v>
      </c>
      <c r="E6" s="151">
        <f>VLOOKUP(B6,'11_02'!$C$22:$AA$74,24,0)</f>
        <v>87</v>
      </c>
      <c r="F6" s="151">
        <f>VLOOKUP(B6,'12_02'!$C$22:$AA$73,24,0)</f>
        <v>83</v>
      </c>
      <c r="G6" s="152">
        <f t="shared" si="1"/>
        <v>268</v>
      </c>
      <c r="H6" s="153">
        <f t="shared" si="2"/>
        <v>3</v>
      </c>
      <c r="I6" s="146"/>
      <c r="J6" s="141">
        <v>3</v>
      </c>
      <c r="K6" s="142" t="s">
        <v>42</v>
      </c>
      <c r="L6" s="150">
        <f t="shared" si="3"/>
        <v>229</v>
      </c>
      <c r="M6" s="151">
        <f>VLOOKUP(K6,'10_02'!$C$5:$AA$19,24,0)</f>
        <v>104</v>
      </c>
      <c r="N6" s="151">
        <f>VLOOKUP(K6,'11_02'!$C$5:$AA$19,24,0)</f>
        <v>97</v>
      </c>
      <c r="O6" s="151">
        <f>VLOOKUP(K6,'12_02'!$C$5:$AA$19,24,0)</f>
        <v>100</v>
      </c>
      <c r="P6" s="152">
        <f t="shared" si="4"/>
        <v>301</v>
      </c>
      <c r="Q6" s="152">
        <f t="shared" si="5"/>
        <v>3</v>
      </c>
      <c r="R6" s="146"/>
      <c r="S6" s="141">
        <v>3</v>
      </c>
      <c r="T6" s="142" t="s">
        <v>75</v>
      </c>
      <c r="U6" s="162">
        <v>9.6</v>
      </c>
      <c r="V6" s="150">
        <f t="shared" si="6"/>
        <v>172</v>
      </c>
      <c r="W6" s="151">
        <f>VLOOKUP(T6,'10_02'!$C$5:$AA$74,25,0)</f>
        <v>78</v>
      </c>
      <c r="X6" s="151">
        <f>VLOOKUP(T6,'11_02'!$C$5:$AA$74,25,0)</f>
        <v>78</v>
      </c>
      <c r="Y6" s="151">
        <f>VLOOKUP(T6,'12_02'!$C$5:$AA$73,25,0)</f>
        <v>88</v>
      </c>
      <c r="Z6" s="152">
        <f t="shared" si="7"/>
        <v>244</v>
      </c>
      <c r="AA6" s="152">
        <f t="shared" si="8"/>
        <v>3</v>
      </c>
      <c r="AB6" s="148"/>
    </row>
    <row r="7" spans="1:27" ht="15">
      <c r="A7" s="129">
        <v>4</v>
      </c>
      <c r="B7" s="129" t="s">
        <v>29</v>
      </c>
      <c r="C7" s="130">
        <f t="shared" si="0"/>
        <v>200</v>
      </c>
      <c r="D7" s="131">
        <f>VLOOKUP(B7,'10_02'!$C$22:$AA$74,24,0)</f>
        <v>93</v>
      </c>
      <c r="E7" s="131">
        <f>VLOOKUP(B7,'11_02'!$C$22:$AA$74,24,0)</f>
        <v>82</v>
      </c>
      <c r="F7" s="131">
        <f>VLOOKUP(B7,'12_02'!$C$22:$AA$73,24,0)</f>
        <v>97</v>
      </c>
      <c r="G7" s="132">
        <f t="shared" si="1"/>
        <v>272</v>
      </c>
      <c r="H7" s="132">
        <f t="shared" si="2"/>
        <v>4</v>
      </c>
      <c r="J7" s="18">
        <v>4</v>
      </c>
      <c r="K7" s="45" t="s">
        <v>43</v>
      </c>
      <c r="L7" s="72">
        <f t="shared" si="3"/>
        <v>241</v>
      </c>
      <c r="M7" s="74">
        <f>VLOOKUP(K7,'10_02'!$C$5:$AA$19,24,0)</f>
        <v>106</v>
      </c>
      <c r="N7" s="74">
        <f>VLOOKUP(K7,'11_02'!$C$5:$AA$19,24,0)</f>
        <v>95</v>
      </c>
      <c r="O7" s="74">
        <f>VLOOKUP(K7,'12_02'!$C$5:$AA$19,24,0)</f>
        <v>112</v>
      </c>
      <c r="P7" s="53">
        <f t="shared" si="4"/>
        <v>313</v>
      </c>
      <c r="Q7" s="53">
        <f t="shared" si="5"/>
        <v>4</v>
      </c>
      <c r="S7" s="18">
        <v>4</v>
      </c>
      <c r="T7" s="45" t="s">
        <v>104</v>
      </c>
      <c r="U7" s="58">
        <v>4.7</v>
      </c>
      <c r="V7" s="72">
        <f t="shared" si="6"/>
        <v>172</v>
      </c>
      <c r="W7" s="74">
        <f>VLOOKUP(T7,'10_02'!$C$5:$AA$74,25,0)</f>
        <v>86</v>
      </c>
      <c r="X7" s="74">
        <f>VLOOKUP(T7,'11_02'!$C$5:$AA$74,25,0)</f>
        <v>76</v>
      </c>
      <c r="Y7" s="74">
        <f>VLOOKUP(T7,'12_02'!$C$5:$AA$73,25,0)</f>
        <v>82</v>
      </c>
      <c r="Z7" s="53">
        <f t="shared" si="7"/>
        <v>244</v>
      </c>
      <c r="AA7" s="53">
        <f t="shared" si="8"/>
        <v>3</v>
      </c>
    </row>
    <row r="8" spans="1:27" ht="15">
      <c r="A8" s="128">
        <v>5</v>
      </c>
      <c r="B8" s="129" t="s">
        <v>0</v>
      </c>
      <c r="C8" s="130">
        <f t="shared" si="0"/>
        <v>202</v>
      </c>
      <c r="D8" s="133">
        <f>VLOOKUP(B8,'10_02'!$C$22:$AA$74,24,0)</f>
        <v>89</v>
      </c>
      <c r="E8" s="133">
        <f>VLOOKUP(B8,'11_02'!$C$22:$AA$74,24,0)</f>
        <v>89</v>
      </c>
      <c r="F8" s="133">
        <f>VLOOKUP(B8,'12_02'!$C$22:$AA$73,24,0)</f>
        <v>96</v>
      </c>
      <c r="G8" s="134">
        <f t="shared" si="1"/>
        <v>274</v>
      </c>
      <c r="H8" s="132">
        <f t="shared" si="2"/>
        <v>5</v>
      </c>
      <c r="J8" s="18">
        <v>5</v>
      </c>
      <c r="K8" s="45" t="s">
        <v>103</v>
      </c>
      <c r="L8" s="72">
        <f t="shared" si="3"/>
        <v>258</v>
      </c>
      <c r="M8" s="75">
        <f>VLOOKUP(K8,'10_02'!$C$5:$AA$19,24,0)</f>
        <v>103</v>
      </c>
      <c r="N8" s="75">
        <f>VLOOKUP(K8,'11_02'!$C$5:$AA$19,24,0)</f>
        <v>116</v>
      </c>
      <c r="O8" s="75">
        <f>VLOOKUP(K8,'12_02'!$C$5:$AA$19,24,0)</f>
        <v>111</v>
      </c>
      <c r="P8" s="52">
        <f t="shared" si="4"/>
        <v>330</v>
      </c>
      <c r="Q8" s="52">
        <f t="shared" si="5"/>
        <v>5</v>
      </c>
      <c r="S8" s="18">
        <v>5</v>
      </c>
      <c r="T8" s="45" t="s">
        <v>28</v>
      </c>
      <c r="U8" s="58">
        <v>6.1</v>
      </c>
      <c r="V8" s="72">
        <f t="shared" si="6"/>
        <v>172</v>
      </c>
      <c r="W8" s="75">
        <f>VLOOKUP(T8,'10_02'!$C$5:$AA$74,25,0)</f>
        <v>85</v>
      </c>
      <c r="X8" s="75">
        <f>VLOOKUP(T8,'11_02'!$C$5:$AA$74,25,0)</f>
        <v>79</v>
      </c>
      <c r="Y8" s="75">
        <f>VLOOKUP(T8,'12_02'!$C$5:$AA$73,25,0)</f>
        <v>80</v>
      </c>
      <c r="Z8" s="52">
        <f t="shared" si="7"/>
        <v>244</v>
      </c>
      <c r="AA8" s="52">
        <f t="shared" si="8"/>
        <v>3</v>
      </c>
    </row>
    <row r="9" spans="1:27" ht="15">
      <c r="A9" s="129">
        <v>6</v>
      </c>
      <c r="B9" s="129" t="s">
        <v>78</v>
      </c>
      <c r="C9" s="130">
        <f t="shared" si="0"/>
        <v>202</v>
      </c>
      <c r="D9" s="133">
        <f>VLOOKUP(B9,'10_02'!$C$22:$AA$74,24,0)</f>
        <v>91</v>
      </c>
      <c r="E9" s="133">
        <f>VLOOKUP(B9,'11_02'!$C$22:$AA$74,24,0)</f>
        <v>93</v>
      </c>
      <c r="F9" s="133">
        <f>VLOOKUP(B9,'12_02'!$C$22:$AA$73,24,0)</f>
        <v>90</v>
      </c>
      <c r="G9" s="134">
        <f t="shared" si="1"/>
        <v>274</v>
      </c>
      <c r="H9" s="132">
        <f t="shared" si="2"/>
        <v>5</v>
      </c>
      <c r="J9" s="18">
        <v>6</v>
      </c>
      <c r="K9" s="45" t="s">
        <v>34</v>
      </c>
      <c r="L9" s="72">
        <f t="shared" si="3"/>
        <v>270</v>
      </c>
      <c r="M9" s="75">
        <f>VLOOKUP(K9,'10_02'!$C$5:$AA$19,24,0)</f>
        <v>115</v>
      </c>
      <c r="N9" s="75">
        <f>VLOOKUP(K9,'11_02'!$C$5:$AA$19,24,0)</f>
        <v>116</v>
      </c>
      <c r="O9" s="75">
        <f>VLOOKUP(K9,'12_02'!$C$5:$AA$19,24,0)</f>
        <v>111</v>
      </c>
      <c r="P9" s="52">
        <f t="shared" si="4"/>
        <v>342</v>
      </c>
      <c r="Q9" s="52">
        <f t="shared" si="5"/>
        <v>6</v>
      </c>
      <c r="S9" s="18">
        <v>6</v>
      </c>
      <c r="T9" s="45" t="s">
        <v>88</v>
      </c>
      <c r="U9" s="58">
        <v>9.3</v>
      </c>
      <c r="V9" s="72">
        <f t="shared" si="6"/>
        <v>173</v>
      </c>
      <c r="W9" s="75">
        <f>VLOOKUP(T9,'10_02'!$C$5:$AA$74,25,0)</f>
        <v>82</v>
      </c>
      <c r="X9" s="75">
        <f>VLOOKUP(T9,'11_02'!$C$5:$AA$74,25,0)</f>
        <v>79</v>
      </c>
      <c r="Y9" s="75">
        <f>VLOOKUP(T9,'12_02'!$C$5:$AA$73,25,0)</f>
        <v>84</v>
      </c>
      <c r="Z9" s="52">
        <f t="shared" si="7"/>
        <v>245</v>
      </c>
      <c r="AA9" s="52">
        <f t="shared" si="8"/>
        <v>6</v>
      </c>
    </row>
    <row r="10" spans="1:27" ht="15">
      <c r="A10" s="18">
        <v>7</v>
      </c>
      <c r="B10" s="45" t="s">
        <v>88</v>
      </c>
      <c r="C10" s="72">
        <f t="shared" si="0"/>
        <v>203</v>
      </c>
      <c r="D10" s="75">
        <f>VLOOKUP(B10,'10_02'!$C$22:$AA$74,24,0)</f>
        <v>92</v>
      </c>
      <c r="E10" s="75">
        <f>VLOOKUP(B10,'11_02'!$C$22:$AA$74,24,0)</f>
        <v>89</v>
      </c>
      <c r="F10" s="75">
        <f>VLOOKUP(B10,'12_02'!$C$22:$AA$73,24,0)</f>
        <v>94</v>
      </c>
      <c r="G10" s="52">
        <f t="shared" si="1"/>
        <v>275</v>
      </c>
      <c r="H10" s="53">
        <f t="shared" si="2"/>
        <v>7</v>
      </c>
      <c r="J10" s="18">
        <v>7</v>
      </c>
      <c r="K10" s="45" t="s">
        <v>37</v>
      </c>
      <c r="L10" s="72">
        <f t="shared" si="3"/>
        <v>276</v>
      </c>
      <c r="M10" s="75">
        <f>VLOOKUP(K10,'10_02'!$C$5:$AA$19,24,0)</f>
        <v>126</v>
      </c>
      <c r="N10" s="75">
        <f>VLOOKUP(K10,'11_02'!$C$5:$AA$19,24,0)</f>
        <v>102</v>
      </c>
      <c r="O10" s="75">
        <f>VLOOKUP(K10,'12_02'!$C$5:$AA$19,24,0)</f>
        <v>120</v>
      </c>
      <c r="P10" s="52">
        <f t="shared" si="4"/>
        <v>348</v>
      </c>
      <c r="Q10" s="52">
        <f t="shared" si="5"/>
        <v>7</v>
      </c>
      <c r="S10" s="18">
        <v>7</v>
      </c>
      <c r="T10" s="45" t="s">
        <v>50</v>
      </c>
      <c r="U10" s="58">
        <v>12</v>
      </c>
      <c r="V10" s="72">
        <f t="shared" si="6"/>
        <v>173</v>
      </c>
      <c r="W10" s="75">
        <f>VLOOKUP(T10,'10_02'!$C$5:$AA$74,25,0)</f>
        <v>78</v>
      </c>
      <c r="X10" s="75">
        <f>VLOOKUP(T10,'11_02'!$C$5:$AA$74,25,0)</f>
        <v>86</v>
      </c>
      <c r="Y10" s="75">
        <f>VLOOKUP(T10,'12_02'!$C$5:$AA$73,25,0)</f>
        <v>81</v>
      </c>
      <c r="Z10" s="52">
        <f t="shared" si="7"/>
        <v>245</v>
      </c>
      <c r="AA10" s="52">
        <f t="shared" si="8"/>
        <v>6</v>
      </c>
    </row>
    <row r="11" spans="1:27" ht="15">
      <c r="A11" s="45">
        <v>8</v>
      </c>
      <c r="B11" s="45" t="s">
        <v>75</v>
      </c>
      <c r="C11" s="72">
        <f t="shared" si="0"/>
        <v>204</v>
      </c>
      <c r="D11" s="75">
        <f>VLOOKUP(B11,'10_02'!$C$22:$AA$74,24,0)</f>
        <v>89</v>
      </c>
      <c r="E11" s="75">
        <f>VLOOKUP(B11,'11_02'!$C$22:$AA$74,24,0)</f>
        <v>88</v>
      </c>
      <c r="F11" s="75">
        <f>VLOOKUP(B11,'12_02'!$C$22:$AA$73,24,0)</f>
        <v>99</v>
      </c>
      <c r="G11" s="52">
        <f t="shared" si="1"/>
        <v>276</v>
      </c>
      <c r="H11" s="53">
        <f t="shared" si="2"/>
        <v>8</v>
      </c>
      <c r="J11" s="18">
        <v>8</v>
      </c>
      <c r="K11" s="45" t="s">
        <v>18</v>
      </c>
      <c r="L11" s="72">
        <f t="shared" si="3"/>
        <v>277</v>
      </c>
      <c r="M11" s="75">
        <f>VLOOKUP(K11,'10_02'!$C$5:$AA$19,24,0)</f>
        <v>121</v>
      </c>
      <c r="N11" s="75">
        <f>VLOOKUP(K11,'11_02'!$C$5:$AA$19,24,0)</f>
        <v>106</v>
      </c>
      <c r="O11" s="75">
        <f>VLOOKUP(K11,'12_02'!$C$5:$AA$19,24,0)</f>
        <v>122</v>
      </c>
      <c r="P11" s="52">
        <f t="shared" si="4"/>
        <v>349</v>
      </c>
      <c r="Q11" s="52">
        <f t="shared" si="5"/>
        <v>8</v>
      </c>
      <c r="S11" s="18">
        <v>8</v>
      </c>
      <c r="T11" s="45" t="s">
        <v>78</v>
      </c>
      <c r="U11" s="58">
        <v>8.9</v>
      </c>
      <c r="V11" s="72">
        <f t="shared" si="6"/>
        <v>173</v>
      </c>
      <c r="W11" s="75">
        <f>VLOOKUP(T11,'10_02'!$C$5:$AA$74,25,0)</f>
        <v>81</v>
      </c>
      <c r="X11" s="75">
        <f>VLOOKUP(T11,'11_02'!$C$5:$AA$74,25,0)</f>
        <v>84</v>
      </c>
      <c r="Y11" s="75">
        <f>VLOOKUP(T11,'12_02'!$C$5:$AA$73,25,0)</f>
        <v>80</v>
      </c>
      <c r="Z11" s="52">
        <f t="shared" si="7"/>
        <v>245</v>
      </c>
      <c r="AA11" s="52">
        <f t="shared" si="8"/>
        <v>6</v>
      </c>
    </row>
    <row r="12" spans="1:27" ht="15">
      <c r="A12" s="18">
        <v>9</v>
      </c>
      <c r="B12" s="45" t="s">
        <v>47</v>
      </c>
      <c r="C12" s="72">
        <f t="shared" si="0"/>
        <v>204</v>
      </c>
      <c r="D12" s="75">
        <f>VLOOKUP(B12,'10_02'!$C$22:$AA$74,24,0)</f>
        <v>93</v>
      </c>
      <c r="E12" s="75">
        <f>VLOOKUP(B12,'11_02'!$C$22:$AA$74,24,0)</f>
        <v>88</v>
      </c>
      <c r="F12" s="75">
        <f>VLOOKUP(B12,'12_02'!$C$22:$AA$73,24,0)</f>
        <v>95</v>
      </c>
      <c r="G12" s="52">
        <f t="shared" si="1"/>
        <v>276</v>
      </c>
      <c r="H12" s="53">
        <f t="shared" si="2"/>
        <v>8</v>
      </c>
      <c r="J12" s="18">
        <v>9</v>
      </c>
      <c r="K12" s="45" t="s">
        <v>53</v>
      </c>
      <c r="L12" s="72">
        <f t="shared" si="3"/>
        <v>288</v>
      </c>
      <c r="M12" s="75">
        <f>VLOOKUP(K12,'10_02'!$C$5:$AA$19,24,0)</f>
        <v>108</v>
      </c>
      <c r="N12" s="75">
        <f>VLOOKUP(K12,'11_02'!$C$5:$AA$19,24,0)</f>
        <v>122</v>
      </c>
      <c r="O12" s="75">
        <f>VLOOKUP(K12,'12_02'!$C$5:$AA$19,24,0)</f>
        <v>130</v>
      </c>
      <c r="P12" s="52">
        <f t="shared" si="4"/>
        <v>360</v>
      </c>
      <c r="Q12" s="52">
        <f t="shared" si="5"/>
        <v>9</v>
      </c>
      <c r="S12" s="18">
        <v>9</v>
      </c>
      <c r="T12" s="45" t="s">
        <v>12</v>
      </c>
      <c r="U12" s="58">
        <v>10.1</v>
      </c>
      <c r="V12" s="72">
        <f t="shared" si="6"/>
        <v>174</v>
      </c>
      <c r="W12" s="75">
        <f>VLOOKUP(T12,'10_02'!$C$5:$AA$74,25,0)</f>
        <v>90</v>
      </c>
      <c r="X12" s="75">
        <f>VLOOKUP(T12,'11_02'!$C$5:$AA$74,25,0)</f>
        <v>77</v>
      </c>
      <c r="Y12" s="75">
        <f>VLOOKUP(T12,'12_02'!$C$5:$AA$73,25,0)</f>
        <v>79</v>
      </c>
      <c r="Z12" s="52">
        <f t="shared" si="7"/>
        <v>246</v>
      </c>
      <c r="AA12" s="52">
        <f t="shared" si="8"/>
        <v>9</v>
      </c>
    </row>
    <row r="13" spans="1:27" ht="15">
      <c r="A13" s="45">
        <v>10</v>
      </c>
      <c r="B13" s="45" t="s">
        <v>55</v>
      </c>
      <c r="C13" s="72">
        <f t="shared" si="0"/>
        <v>206</v>
      </c>
      <c r="D13" s="75">
        <f>VLOOKUP(B13,'10_02'!$C$22:$AA$74,24,0)</f>
        <v>91</v>
      </c>
      <c r="E13" s="75">
        <f>VLOOKUP(B13,'11_02'!$C$22:$AA$74,24,0)</f>
        <v>89</v>
      </c>
      <c r="F13" s="75">
        <f>VLOOKUP(B13,'12_02'!$C$22:$AA$73,24,0)</f>
        <v>98</v>
      </c>
      <c r="G13" s="52">
        <f t="shared" si="1"/>
        <v>278</v>
      </c>
      <c r="H13" s="53">
        <f t="shared" si="2"/>
        <v>10</v>
      </c>
      <c r="J13" s="18">
        <v>10</v>
      </c>
      <c r="K13" s="45" t="s">
        <v>19</v>
      </c>
      <c r="L13" s="72">
        <f t="shared" si="3"/>
        <v>291</v>
      </c>
      <c r="M13" s="75">
        <f>VLOOKUP(K13,'10_02'!$C$5:$AA$19,24,0)</f>
        <v>136</v>
      </c>
      <c r="N13" s="75">
        <f>VLOOKUP(K13,'11_02'!$C$5:$AA$19,24,0)</f>
        <v>107</v>
      </c>
      <c r="O13" s="75">
        <f>VLOOKUP(K13,'12_02'!$C$5:$AA$19,24,0)</f>
        <v>120</v>
      </c>
      <c r="P13" s="52">
        <f t="shared" si="4"/>
        <v>363</v>
      </c>
      <c r="Q13" s="52">
        <f t="shared" si="5"/>
        <v>10</v>
      </c>
      <c r="S13" s="18">
        <v>10</v>
      </c>
      <c r="T13" s="45" t="s">
        <v>70</v>
      </c>
      <c r="U13" s="58">
        <v>12.1</v>
      </c>
      <c r="V13" s="72">
        <f t="shared" si="6"/>
        <v>175</v>
      </c>
      <c r="W13" s="75">
        <f>VLOOKUP(T13,'10_02'!$C$5:$AA$74,25,0)</f>
        <v>79</v>
      </c>
      <c r="X13" s="75">
        <f>VLOOKUP(T13,'11_02'!$C$5:$AA$74,25,0)</f>
        <v>87</v>
      </c>
      <c r="Y13" s="75">
        <f>VLOOKUP(T13,'12_02'!$C$5:$AA$73,25,0)</f>
        <v>81</v>
      </c>
      <c r="Z13" s="52">
        <f t="shared" si="7"/>
        <v>247</v>
      </c>
      <c r="AA13" s="52">
        <f t="shared" si="8"/>
        <v>10</v>
      </c>
    </row>
    <row r="14" spans="1:27" ht="15">
      <c r="A14" s="18">
        <v>11</v>
      </c>
      <c r="B14" s="45" t="s">
        <v>12</v>
      </c>
      <c r="C14" s="72">
        <f t="shared" si="0"/>
        <v>207</v>
      </c>
      <c r="D14" s="75">
        <f>VLOOKUP(B14,'10_02'!$C$22:$AA$74,24,0)</f>
        <v>101</v>
      </c>
      <c r="E14" s="75">
        <f>VLOOKUP(B14,'11_02'!$C$22:$AA$74,24,0)</f>
        <v>88</v>
      </c>
      <c r="F14" s="75">
        <f>VLOOKUP(B14,'12_02'!$C$22:$AA$73,24,0)</f>
        <v>90</v>
      </c>
      <c r="G14" s="52">
        <f t="shared" si="1"/>
        <v>279</v>
      </c>
      <c r="H14" s="53">
        <f t="shared" si="2"/>
        <v>11</v>
      </c>
      <c r="J14" s="18">
        <v>11</v>
      </c>
      <c r="K14" s="45" t="s">
        <v>81</v>
      </c>
      <c r="L14" s="72">
        <f t="shared" si="3"/>
        <v>296</v>
      </c>
      <c r="M14" s="75">
        <f>VLOOKUP(K14,'10_02'!$C$5:$AA$19,24,0)</f>
        <v>137</v>
      </c>
      <c r="N14" s="75">
        <f>VLOOKUP(K14,'11_02'!$C$5:$AA$19,24,0)</f>
        <v>112</v>
      </c>
      <c r="O14" s="75">
        <f>VLOOKUP(K14,'12_02'!$C$5:$AA$19,24,0)</f>
        <v>119</v>
      </c>
      <c r="P14" s="52">
        <f t="shared" si="4"/>
        <v>368</v>
      </c>
      <c r="Q14" s="52">
        <f t="shared" si="5"/>
        <v>11</v>
      </c>
      <c r="S14" s="18">
        <v>11</v>
      </c>
      <c r="T14" s="45" t="s">
        <v>45</v>
      </c>
      <c r="U14" s="58">
        <v>10.2</v>
      </c>
      <c r="V14" s="72">
        <f t="shared" si="6"/>
        <v>180</v>
      </c>
      <c r="W14" s="75">
        <f>VLOOKUP(T14,'10_02'!$C$5:$AA$74,25,0)</f>
        <v>83</v>
      </c>
      <c r="X14" s="75">
        <f>VLOOKUP(T14,'11_02'!$C$5:$AA$74,25,0)</f>
        <v>86</v>
      </c>
      <c r="Y14" s="75">
        <f>VLOOKUP(T14,'12_02'!$C$5:$AA$73,25,0)</f>
        <v>83</v>
      </c>
      <c r="Z14" s="52">
        <f t="shared" si="7"/>
        <v>252</v>
      </c>
      <c r="AA14" s="52">
        <f t="shared" si="8"/>
        <v>11</v>
      </c>
    </row>
    <row r="15" spans="1:27" ht="15">
      <c r="A15" s="45">
        <v>12</v>
      </c>
      <c r="B15" s="45" t="s">
        <v>64</v>
      </c>
      <c r="C15" s="72">
        <f t="shared" si="0"/>
        <v>208</v>
      </c>
      <c r="D15" s="75">
        <f>VLOOKUP(B15,'10_02'!$C$22:$AA$74,24,0)</f>
        <v>94</v>
      </c>
      <c r="E15" s="75">
        <f>VLOOKUP(B15,'11_02'!$C$22:$AA$74,24,0)</f>
        <v>90</v>
      </c>
      <c r="F15" s="75">
        <f>VLOOKUP(B15,'12_02'!$C$22:$AA$73,24,0)</f>
        <v>96</v>
      </c>
      <c r="G15" s="52">
        <f t="shared" si="1"/>
        <v>280</v>
      </c>
      <c r="H15" s="53">
        <f t="shared" si="2"/>
        <v>12</v>
      </c>
      <c r="J15" s="18">
        <v>12</v>
      </c>
      <c r="K15" s="45" t="s">
        <v>21</v>
      </c>
      <c r="L15" s="72">
        <f t="shared" si="3"/>
        <v>320</v>
      </c>
      <c r="M15" s="75">
        <f>VLOOKUP(K15,'10_02'!$C$5:$AA$19,24,0)</f>
        <v>122</v>
      </c>
      <c r="N15" s="75">
        <f>VLOOKUP(K15,'11_02'!$C$5:$AA$19,24,0)</f>
        <v>108</v>
      </c>
      <c r="O15" s="75">
        <f>VLOOKUP(K15,'12_02'!$C$5:$AA$19,24,0)</f>
        <v>162</v>
      </c>
      <c r="P15" s="52">
        <f t="shared" si="4"/>
        <v>392</v>
      </c>
      <c r="Q15" s="52">
        <f t="shared" si="5"/>
        <v>12</v>
      </c>
      <c r="S15" s="18">
        <v>12</v>
      </c>
      <c r="T15" s="45" t="s">
        <v>41</v>
      </c>
      <c r="U15" s="58">
        <v>10.2</v>
      </c>
      <c r="V15" s="72">
        <f t="shared" si="6"/>
        <v>183</v>
      </c>
      <c r="W15" s="75">
        <f>VLOOKUP(T15,'10_02'!$C$5:$AA$74,25,0)</f>
        <v>86</v>
      </c>
      <c r="X15" s="75">
        <f>VLOOKUP(T15,'11_02'!$C$5:$AA$74,25,0)</f>
        <v>84</v>
      </c>
      <c r="Y15" s="75">
        <f>VLOOKUP(T15,'12_02'!$C$5:$AA$73,25,0)</f>
        <v>85</v>
      </c>
      <c r="Z15" s="52">
        <f t="shared" si="7"/>
        <v>255</v>
      </c>
      <c r="AA15" s="52">
        <f t="shared" si="8"/>
        <v>12</v>
      </c>
    </row>
    <row r="16" spans="1:27" ht="15">
      <c r="A16" s="18">
        <v>13</v>
      </c>
      <c r="B16" s="45" t="s">
        <v>45</v>
      </c>
      <c r="C16" s="72">
        <f t="shared" si="0"/>
        <v>213</v>
      </c>
      <c r="D16" s="75">
        <f>VLOOKUP(B16,'10_02'!$C$22:$AA$74,24,0)</f>
        <v>94</v>
      </c>
      <c r="E16" s="75">
        <f>VLOOKUP(B16,'11_02'!$C$22:$AA$74,24,0)</f>
        <v>97</v>
      </c>
      <c r="F16" s="75">
        <f>VLOOKUP(B16,'12_02'!$C$22:$AA$73,24,0)</f>
        <v>94</v>
      </c>
      <c r="G16" s="52">
        <f t="shared" si="1"/>
        <v>285</v>
      </c>
      <c r="H16" s="53">
        <f t="shared" si="2"/>
        <v>13</v>
      </c>
      <c r="J16" s="18">
        <v>13</v>
      </c>
      <c r="K16" s="45" t="s">
        <v>20</v>
      </c>
      <c r="L16" s="72">
        <f t="shared" si="3"/>
        <v>354</v>
      </c>
      <c r="M16" s="75">
        <f>VLOOKUP(K16,'10_02'!$C$5:$AA$19,24,0)</f>
        <v>139</v>
      </c>
      <c r="N16" s="75">
        <f>VLOOKUP(K16,'11_02'!$C$5:$AA$19,24,0)</f>
        <v>125</v>
      </c>
      <c r="O16" s="75">
        <f>VLOOKUP(K16,'12_02'!$C$5:$AA$19,24,0)</f>
        <v>162</v>
      </c>
      <c r="P16" s="52">
        <f t="shared" si="4"/>
        <v>426</v>
      </c>
      <c r="Q16" s="52">
        <f t="shared" si="5"/>
        <v>13</v>
      </c>
      <c r="S16" s="18">
        <v>13</v>
      </c>
      <c r="T16" s="45" t="s">
        <v>55</v>
      </c>
      <c r="U16" s="58">
        <v>6.7</v>
      </c>
      <c r="V16" s="72">
        <f t="shared" si="6"/>
        <v>185</v>
      </c>
      <c r="W16" s="75">
        <f>VLOOKUP(T16,'10_02'!$C$5:$AA$74,25,0)</f>
        <v>84</v>
      </c>
      <c r="X16" s="75">
        <f>VLOOKUP(T16,'11_02'!$C$5:$AA$74,25,0)</f>
        <v>82</v>
      </c>
      <c r="Y16" s="75">
        <f>VLOOKUP(T16,'12_02'!$C$5:$AA$73,25,0)</f>
        <v>91</v>
      </c>
      <c r="Z16" s="52">
        <f t="shared" si="7"/>
        <v>257</v>
      </c>
      <c r="AA16" s="52">
        <f t="shared" si="8"/>
        <v>13</v>
      </c>
    </row>
    <row r="17" spans="1:27" ht="15">
      <c r="A17" s="45">
        <v>14</v>
      </c>
      <c r="B17" s="45" t="s">
        <v>61</v>
      </c>
      <c r="C17" s="72">
        <f t="shared" si="0"/>
        <v>214</v>
      </c>
      <c r="D17" s="75">
        <f>VLOOKUP(B17,'10_02'!$C$22:$AA$74,24,0)</f>
        <v>92</v>
      </c>
      <c r="E17" s="75">
        <f>VLOOKUP(B17,'11_02'!$C$22:$AA$74,24,0)</f>
        <v>98</v>
      </c>
      <c r="F17" s="75">
        <f>VLOOKUP(B17,'12_02'!$C$22:$AA$73,24,0)</f>
        <v>96</v>
      </c>
      <c r="G17" s="52">
        <f t="shared" si="1"/>
        <v>286</v>
      </c>
      <c r="H17" s="53">
        <f t="shared" si="2"/>
        <v>14</v>
      </c>
      <c r="J17" s="18">
        <v>14</v>
      </c>
      <c r="K17" s="45" t="s">
        <v>40</v>
      </c>
      <c r="L17" s="72">
        <f t="shared" si="3"/>
        <v>369</v>
      </c>
      <c r="M17" s="75">
        <f>VLOOKUP(K17,'10_02'!$C$5:$AA$19,24,0)</f>
        <v>156</v>
      </c>
      <c r="N17" s="75">
        <f>VLOOKUP(K17,'11_02'!$C$5:$AA$19,24,0)</f>
        <v>129</v>
      </c>
      <c r="O17" s="75">
        <f>VLOOKUP(K17,'12_02'!$C$5:$AA$19,24,0)</f>
        <v>156</v>
      </c>
      <c r="P17" s="52">
        <f t="shared" si="4"/>
        <v>441</v>
      </c>
      <c r="Q17" s="52">
        <f t="shared" si="5"/>
        <v>14</v>
      </c>
      <c r="S17" s="18">
        <v>14</v>
      </c>
      <c r="T17" s="45" t="s">
        <v>61</v>
      </c>
      <c r="U17" s="58">
        <v>8.8</v>
      </c>
      <c r="V17" s="72">
        <f t="shared" si="6"/>
        <v>185</v>
      </c>
      <c r="W17" s="75">
        <f>VLOOKUP(T17,'10_02'!$C$5:$AA$74,25,0)</f>
        <v>82</v>
      </c>
      <c r="X17" s="75">
        <f>VLOOKUP(T17,'11_02'!$C$5:$AA$74,25,0)</f>
        <v>89</v>
      </c>
      <c r="Y17" s="75">
        <f>VLOOKUP(T17,'12_02'!$C$5:$AA$73,25,0)</f>
        <v>86</v>
      </c>
      <c r="Z17" s="52">
        <f t="shared" si="7"/>
        <v>257</v>
      </c>
      <c r="AA17" s="52">
        <f t="shared" si="8"/>
        <v>13</v>
      </c>
    </row>
    <row r="18" spans="1:27" ht="15">
      <c r="A18" s="18">
        <v>15</v>
      </c>
      <c r="B18" s="45" t="s">
        <v>50</v>
      </c>
      <c r="C18" s="72">
        <f t="shared" si="0"/>
        <v>214</v>
      </c>
      <c r="D18" s="75">
        <f>VLOOKUP(B18,'10_02'!$C$22:$AA$74,24,0)</f>
        <v>92</v>
      </c>
      <c r="E18" s="75">
        <f>VLOOKUP(B18,'11_02'!$C$22:$AA$74,24,0)</f>
        <v>99</v>
      </c>
      <c r="F18" s="75">
        <f>VLOOKUP(B18,'12_02'!$C$22:$AA$73,24,0)</f>
        <v>95</v>
      </c>
      <c r="G18" s="52">
        <f t="shared" si="1"/>
        <v>286</v>
      </c>
      <c r="H18" s="53">
        <f t="shared" si="2"/>
        <v>14</v>
      </c>
      <c r="J18" s="18">
        <v>15</v>
      </c>
      <c r="K18" s="45" t="s">
        <v>72</v>
      </c>
      <c r="L18" s="72">
        <f t="shared" si="3"/>
        <v>379</v>
      </c>
      <c r="M18" s="75">
        <f>VLOOKUP(K18,'10_02'!$C$5:$AA$19,24,0)</f>
        <v>144</v>
      </c>
      <c r="N18" s="75">
        <f>VLOOKUP(K18,'11_02'!$C$5:$AA$19,24,0)</f>
        <v>145</v>
      </c>
      <c r="O18" s="75">
        <f>VLOOKUP(K18,'12_02'!$C$5:$AA$19,24,0)</f>
        <v>162</v>
      </c>
      <c r="P18" s="52">
        <f t="shared" si="4"/>
        <v>451</v>
      </c>
      <c r="Q18" s="52">
        <f t="shared" si="5"/>
        <v>15</v>
      </c>
      <c r="S18" s="18">
        <v>15</v>
      </c>
      <c r="T18" s="45" t="s">
        <v>48</v>
      </c>
      <c r="U18" s="58">
        <v>10.7</v>
      </c>
      <c r="V18" s="72">
        <f t="shared" si="6"/>
        <v>196</v>
      </c>
      <c r="W18" s="75">
        <f>VLOOKUP(T18,'10_02'!$C$5:$AA$74,25,0)</f>
        <v>94</v>
      </c>
      <c r="X18" s="75">
        <f>VLOOKUP(T18,'11_02'!$C$5:$AA$74,25,0)</f>
        <v>84</v>
      </c>
      <c r="Y18" s="75">
        <f>VLOOKUP(T18,'12_02'!$C$5:$AA$73,25,0)</f>
        <v>90</v>
      </c>
      <c r="Z18" s="52">
        <f t="shared" si="7"/>
        <v>268</v>
      </c>
      <c r="AA18" s="52">
        <f t="shared" si="8"/>
        <v>15</v>
      </c>
    </row>
    <row r="19" spans="1:28" ht="15.75" thickBot="1">
      <c r="A19" s="45">
        <v>16</v>
      </c>
      <c r="B19" s="45" t="s">
        <v>70</v>
      </c>
      <c r="C19" s="72">
        <f t="shared" si="0"/>
        <v>216</v>
      </c>
      <c r="D19" s="75">
        <f>VLOOKUP(B19,'10_02'!$C$22:$AA$74,24,0)</f>
        <v>93</v>
      </c>
      <c r="E19" s="75">
        <f>VLOOKUP(B19,'11_02'!$C$22:$AA$74,24,0)</f>
        <v>100</v>
      </c>
      <c r="F19" s="75">
        <f>VLOOKUP(B19,'12_02'!$C$22:$AA$73,24,0)</f>
        <v>95</v>
      </c>
      <c r="G19" s="52">
        <f t="shared" si="1"/>
        <v>288</v>
      </c>
      <c r="H19" s="53">
        <f t="shared" si="2"/>
        <v>16</v>
      </c>
      <c r="S19" s="54">
        <v>16</v>
      </c>
      <c r="T19" s="59" t="s">
        <v>33</v>
      </c>
      <c r="U19" s="60">
        <v>10.8</v>
      </c>
      <c r="V19" s="73">
        <f t="shared" si="6"/>
        <v>215</v>
      </c>
      <c r="W19" s="76">
        <f>VLOOKUP(T19,'10_02'!$C$5:$AA$74,25,0)</f>
        <v>99</v>
      </c>
      <c r="X19" s="76">
        <f>VLOOKUP(T19,'11_02'!$C$5:$AA$74,25,0)</f>
        <v>96</v>
      </c>
      <c r="Y19" s="76">
        <f>VLOOKUP(T19,'12_02'!$C$5:$AA$73,25,0)</f>
        <v>92</v>
      </c>
      <c r="Z19" s="61">
        <f t="shared" si="7"/>
        <v>287</v>
      </c>
      <c r="AA19" s="61">
        <f t="shared" si="8"/>
        <v>16</v>
      </c>
      <c r="AB19" s="94"/>
    </row>
    <row r="20" spans="1:28" ht="15">
      <c r="A20" s="18">
        <v>17</v>
      </c>
      <c r="B20" s="45" t="s">
        <v>90</v>
      </c>
      <c r="C20" s="72">
        <f t="shared" si="0"/>
        <v>217</v>
      </c>
      <c r="D20" s="75">
        <f>VLOOKUP(B20,'10_02'!$C$22:$AA$74,24,0)</f>
        <v>99</v>
      </c>
      <c r="E20" s="75">
        <f>VLOOKUP(B20,'11_02'!$C$22:$AA$74,24,0)</f>
        <v>89</v>
      </c>
      <c r="F20" s="75">
        <f>VLOOKUP(B20,'12_02'!$C$22:$AA$73,24,0)</f>
        <v>101</v>
      </c>
      <c r="G20" s="52">
        <f t="shared" si="1"/>
        <v>289</v>
      </c>
      <c r="H20" s="53">
        <f t="shared" si="2"/>
        <v>17</v>
      </c>
      <c r="S20" s="154">
        <v>1</v>
      </c>
      <c r="T20" s="155" t="s">
        <v>29</v>
      </c>
      <c r="U20" s="156">
        <v>16.7</v>
      </c>
      <c r="V20" s="157">
        <f aca="true" t="shared" si="9" ref="V20:V51">Z20-72</f>
        <v>143</v>
      </c>
      <c r="W20" s="158">
        <f>VLOOKUP(T20,'10_02'!$C$5:$AA$74,25,0)</f>
        <v>74</v>
      </c>
      <c r="X20" s="158">
        <f>VLOOKUP(T20,'11_02'!$C$5:$AA$74,25,0)</f>
        <v>63</v>
      </c>
      <c r="Y20" s="158">
        <f>VLOOKUP(T20,'12_02'!$C$5:$AA$73,25,0)</f>
        <v>78</v>
      </c>
      <c r="Z20" s="159">
        <f aca="true" t="shared" si="10" ref="Z20:Z51">SUM(W20,X20,Y20)</f>
        <v>215</v>
      </c>
      <c r="AA20" s="159">
        <f aca="true" t="shared" si="11" ref="AA20:AA52">RANK(Z20,$Z$20:$Z$52,1)</f>
        <v>1</v>
      </c>
      <c r="AB20" s="160"/>
    </row>
    <row r="21" spans="1:28" ht="15">
      <c r="A21" s="45">
        <v>18</v>
      </c>
      <c r="B21" s="45" t="s">
        <v>71</v>
      </c>
      <c r="C21" s="72">
        <f t="shared" si="0"/>
        <v>222</v>
      </c>
      <c r="D21" s="75">
        <f>VLOOKUP(B21,'10_02'!$C$22:$AA$74,24,0)</f>
        <v>103</v>
      </c>
      <c r="E21" s="75">
        <f>VLOOKUP(B21,'11_02'!$C$22:$AA$74,24,0)</f>
        <v>94</v>
      </c>
      <c r="F21" s="75">
        <f>VLOOKUP(B21,'12_02'!$C$22:$AA$73,24,0)</f>
        <v>97</v>
      </c>
      <c r="G21" s="52">
        <f t="shared" si="1"/>
        <v>294</v>
      </c>
      <c r="H21" s="53">
        <f t="shared" si="2"/>
        <v>18</v>
      </c>
      <c r="S21" s="121">
        <v>2</v>
      </c>
      <c r="T21" s="122" t="s">
        <v>90</v>
      </c>
      <c r="U21" s="161">
        <v>19.5</v>
      </c>
      <c r="V21" s="123">
        <f t="shared" si="9"/>
        <v>149</v>
      </c>
      <c r="W21" s="126">
        <f>VLOOKUP(T21,'10_02'!$C$5:$AA$74,25,0)</f>
        <v>76</v>
      </c>
      <c r="X21" s="126">
        <f>VLOOKUP(T21,'11_02'!$C$5:$AA$74,25,0)</f>
        <v>67</v>
      </c>
      <c r="Y21" s="126">
        <f>VLOOKUP(T21,'12_02'!$C$5:$AA$73,25,0)</f>
        <v>78</v>
      </c>
      <c r="Z21" s="127">
        <f t="shared" si="10"/>
        <v>221</v>
      </c>
      <c r="AA21" s="127">
        <f t="shared" si="11"/>
        <v>2</v>
      </c>
      <c r="AB21" s="147"/>
    </row>
    <row r="22" spans="1:28" ht="15.75" thickBot="1">
      <c r="A22" s="18">
        <v>19</v>
      </c>
      <c r="B22" s="45" t="s">
        <v>68</v>
      </c>
      <c r="C22" s="72">
        <f t="shared" si="0"/>
        <v>231</v>
      </c>
      <c r="D22" s="75">
        <f>VLOOKUP(B22,'10_02'!$C$22:$AA$74,24,0)</f>
        <v>104</v>
      </c>
      <c r="E22" s="75">
        <f>VLOOKUP(B22,'11_02'!$C$22:$AA$74,24,0)</f>
        <v>94</v>
      </c>
      <c r="F22" s="75">
        <f>VLOOKUP(B22,'12_02'!$C$22:$AA$73,24,0)</f>
        <v>105</v>
      </c>
      <c r="G22" s="52">
        <f t="shared" si="1"/>
        <v>303</v>
      </c>
      <c r="H22" s="53">
        <f t="shared" si="2"/>
        <v>19</v>
      </c>
      <c r="S22" s="141">
        <v>3</v>
      </c>
      <c r="T22" s="142" t="s">
        <v>52</v>
      </c>
      <c r="U22" s="162">
        <v>13.3</v>
      </c>
      <c r="V22" s="150">
        <f t="shared" si="9"/>
        <v>151</v>
      </c>
      <c r="W22" s="151">
        <f>VLOOKUP(T22,'10_02'!$C$5:$AA$74,25,0)</f>
        <v>83</v>
      </c>
      <c r="X22" s="151">
        <f>VLOOKUP(T22,'11_02'!$C$5:$AA$74,25,0)</f>
        <v>72</v>
      </c>
      <c r="Y22" s="151">
        <f>VLOOKUP(T22,'12_02'!$C$5:$AA$73,25,0)</f>
        <v>68</v>
      </c>
      <c r="Z22" s="152">
        <f t="shared" si="10"/>
        <v>223</v>
      </c>
      <c r="AA22" s="152">
        <f t="shared" si="11"/>
        <v>3</v>
      </c>
      <c r="AB22" s="148"/>
    </row>
    <row r="23" spans="1:27" ht="15">
      <c r="A23" s="45">
        <v>20</v>
      </c>
      <c r="B23" s="45" t="s">
        <v>48</v>
      </c>
      <c r="C23" s="72">
        <f t="shared" si="0"/>
        <v>231</v>
      </c>
      <c r="D23" s="75">
        <f>VLOOKUP(B23,'10_02'!$C$22:$AA$74,24,0)</f>
        <v>106</v>
      </c>
      <c r="E23" s="75">
        <f>VLOOKUP(B23,'11_02'!$C$22:$AA$74,24,0)</f>
        <v>95</v>
      </c>
      <c r="F23" s="75">
        <f>VLOOKUP(B23,'12_02'!$C$22:$AA$73,24,0)</f>
        <v>102</v>
      </c>
      <c r="G23" s="52">
        <f t="shared" si="1"/>
        <v>303</v>
      </c>
      <c r="H23" s="53">
        <f t="shared" si="2"/>
        <v>19</v>
      </c>
      <c r="S23" s="18">
        <v>4</v>
      </c>
      <c r="T23" s="45" t="s">
        <v>47</v>
      </c>
      <c r="U23" s="58">
        <v>13.4</v>
      </c>
      <c r="V23" s="72">
        <f t="shared" si="9"/>
        <v>159</v>
      </c>
      <c r="W23" s="74">
        <f>VLOOKUP(T23,'10_02'!$C$5:$AA$74,25,0)</f>
        <v>78</v>
      </c>
      <c r="X23" s="74">
        <f>VLOOKUP(T23,'11_02'!$C$5:$AA$74,25,0)</f>
        <v>73</v>
      </c>
      <c r="Y23" s="74">
        <f>VLOOKUP(T23,'12_02'!$C$5:$AA$73,25,0)</f>
        <v>80</v>
      </c>
      <c r="Z23" s="53">
        <f t="shared" si="10"/>
        <v>231</v>
      </c>
      <c r="AA23" s="53">
        <f t="shared" si="11"/>
        <v>4</v>
      </c>
    </row>
    <row r="24" spans="1:27" ht="15">
      <c r="A24" s="18">
        <v>21</v>
      </c>
      <c r="B24" s="45" t="s">
        <v>87</v>
      </c>
      <c r="C24" s="72">
        <f t="shared" si="0"/>
        <v>234</v>
      </c>
      <c r="D24" s="75">
        <f>VLOOKUP(B24,'10_02'!$C$22:$AA$74,24,0)</f>
        <v>104</v>
      </c>
      <c r="E24" s="75">
        <f>VLOOKUP(B24,'11_02'!$C$22:$AA$74,24,0)</f>
        <v>99</v>
      </c>
      <c r="F24" s="75">
        <f>VLOOKUP(B24,'12_02'!$C$22:$AA$73,24,0)</f>
        <v>103</v>
      </c>
      <c r="G24" s="52">
        <f t="shared" si="1"/>
        <v>306</v>
      </c>
      <c r="H24" s="53">
        <f t="shared" si="2"/>
        <v>21</v>
      </c>
      <c r="S24" s="18">
        <v>5</v>
      </c>
      <c r="T24" s="45" t="s">
        <v>77</v>
      </c>
      <c r="U24" s="58">
        <v>22.5</v>
      </c>
      <c r="V24" s="72">
        <f t="shared" si="9"/>
        <v>161</v>
      </c>
      <c r="W24" s="75">
        <f>VLOOKUP(T24,'10_02'!$C$5:$AA$74,25,0)</f>
        <v>80</v>
      </c>
      <c r="X24" s="75">
        <f>VLOOKUP(T24,'11_02'!$C$5:$AA$74,25,0)</f>
        <v>76</v>
      </c>
      <c r="Y24" s="75">
        <f>VLOOKUP(T24,'12_02'!$C$5:$AA$73,25,0)</f>
        <v>77</v>
      </c>
      <c r="Z24" s="52">
        <f t="shared" si="10"/>
        <v>233</v>
      </c>
      <c r="AA24" s="52">
        <f t="shared" si="11"/>
        <v>5</v>
      </c>
    </row>
    <row r="25" spans="1:27" ht="15">
      <c r="A25" s="45">
        <v>22</v>
      </c>
      <c r="B25" s="45" t="s">
        <v>77</v>
      </c>
      <c r="C25" s="72">
        <f t="shared" si="0"/>
        <v>238</v>
      </c>
      <c r="D25" s="75">
        <f>VLOOKUP(B25,'10_02'!$C$22:$AA$74,24,0)</f>
        <v>106</v>
      </c>
      <c r="E25" s="75">
        <f>VLOOKUP(B25,'11_02'!$C$22:$AA$74,24,0)</f>
        <v>101</v>
      </c>
      <c r="F25" s="75">
        <f>VLOOKUP(B25,'12_02'!$C$22:$AA$73,24,0)</f>
        <v>103</v>
      </c>
      <c r="G25" s="52">
        <f t="shared" si="1"/>
        <v>310</v>
      </c>
      <c r="H25" s="53">
        <f t="shared" si="2"/>
        <v>22</v>
      </c>
      <c r="S25" s="18">
        <v>6</v>
      </c>
      <c r="T25" s="45" t="s">
        <v>44</v>
      </c>
      <c r="U25" s="58">
        <v>17</v>
      </c>
      <c r="V25" s="72">
        <f t="shared" si="9"/>
        <v>163</v>
      </c>
      <c r="W25" s="75">
        <f>VLOOKUP(T25,'10_02'!$C$5:$AA$74,25,0)</f>
        <v>76</v>
      </c>
      <c r="X25" s="75">
        <f>VLOOKUP(T25,'11_02'!$C$5:$AA$74,25,0)</f>
        <v>82</v>
      </c>
      <c r="Y25" s="75">
        <f>VLOOKUP(T25,'12_02'!$C$5:$AA$73,25,0)</f>
        <v>77</v>
      </c>
      <c r="Z25" s="52">
        <f t="shared" si="10"/>
        <v>235</v>
      </c>
      <c r="AA25" s="52">
        <f t="shared" si="11"/>
        <v>6</v>
      </c>
    </row>
    <row r="26" spans="1:27" ht="15">
      <c r="A26" s="18">
        <v>23</v>
      </c>
      <c r="B26" s="45" t="s">
        <v>46</v>
      </c>
      <c r="C26" s="72">
        <f t="shared" si="0"/>
        <v>239</v>
      </c>
      <c r="D26" s="75">
        <f>VLOOKUP(B26,'10_02'!$C$22:$AA$74,24,0)</f>
        <v>108</v>
      </c>
      <c r="E26" s="75">
        <f>VLOOKUP(B26,'11_02'!$C$22:$AA$74,24,0)</f>
        <v>100</v>
      </c>
      <c r="F26" s="75">
        <f>VLOOKUP(B26,'12_02'!$C$22:$AA$73,24,0)</f>
        <v>103</v>
      </c>
      <c r="G26" s="52">
        <f t="shared" si="1"/>
        <v>311</v>
      </c>
      <c r="H26" s="53">
        <f t="shared" si="2"/>
        <v>23</v>
      </c>
      <c r="S26" s="18">
        <v>7</v>
      </c>
      <c r="T26" s="45" t="s">
        <v>56</v>
      </c>
      <c r="U26" s="58">
        <v>23.1</v>
      </c>
      <c r="V26" s="72">
        <f t="shared" si="9"/>
        <v>164</v>
      </c>
      <c r="W26" s="75">
        <f>VLOOKUP(T26,'10_02'!$C$5:$AA$74,25,0)</f>
        <v>81</v>
      </c>
      <c r="X26" s="75">
        <f>VLOOKUP(T26,'11_02'!$C$5:$AA$74,25,0)</f>
        <v>74</v>
      </c>
      <c r="Y26" s="75">
        <f>VLOOKUP(T26,'12_02'!$C$5:$AA$73,25,0)</f>
        <v>81</v>
      </c>
      <c r="Z26" s="52">
        <f t="shared" si="10"/>
        <v>236</v>
      </c>
      <c r="AA26" s="52">
        <f t="shared" si="11"/>
        <v>7</v>
      </c>
    </row>
    <row r="27" spans="1:27" ht="15">
      <c r="A27" s="45">
        <v>24</v>
      </c>
      <c r="B27" s="45" t="s">
        <v>27</v>
      </c>
      <c r="C27" s="72">
        <f t="shared" si="0"/>
        <v>239</v>
      </c>
      <c r="D27" s="75">
        <f>VLOOKUP(B27,'10_02'!$C$22:$AA$74,24,0)</f>
        <v>106</v>
      </c>
      <c r="E27" s="75">
        <f>VLOOKUP(B27,'11_02'!$C$22:$AA$74,24,0)</f>
        <v>104</v>
      </c>
      <c r="F27" s="75">
        <f>VLOOKUP(B27,'12_02'!$C$22:$AA$73,24,0)</f>
        <v>101</v>
      </c>
      <c r="G27" s="52">
        <f t="shared" si="1"/>
        <v>311</v>
      </c>
      <c r="H27" s="53">
        <f t="shared" si="2"/>
        <v>23</v>
      </c>
      <c r="S27" s="18">
        <v>8</v>
      </c>
      <c r="T27" s="45" t="s">
        <v>101</v>
      </c>
      <c r="U27" s="58">
        <v>22.9</v>
      </c>
      <c r="V27" s="72">
        <f t="shared" si="9"/>
        <v>165</v>
      </c>
      <c r="W27" s="75">
        <f>VLOOKUP(T27,'10_02'!$C$5:$AA$74,25,0)</f>
        <v>77</v>
      </c>
      <c r="X27" s="75">
        <f>VLOOKUP(T27,'11_02'!$C$5:$AA$74,25,0)</f>
        <v>73</v>
      </c>
      <c r="Y27" s="75">
        <f>VLOOKUP(T27,'12_02'!$C$5:$AA$73,25,0)</f>
        <v>87</v>
      </c>
      <c r="Z27" s="52">
        <f t="shared" si="10"/>
        <v>237</v>
      </c>
      <c r="AA27" s="52">
        <f t="shared" si="11"/>
        <v>8</v>
      </c>
    </row>
    <row r="28" spans="1:27" ht="15">
      <c r="A28" s="18">
        <v>25</v>
      </c>
      <c r="B28" s="45" t="s">
        <v>54</v>
      </c>
      <c r="C28" s="72">
        <f t="shared" si="0"/>
        <v>240</v>
      </c>
      <c r="D28" s="75">
        <f>VLOOKUP(B28,'10_02'!$C$22:$AA$74,24,0)</f>
        <v>102</v>
      </c>
      <c r="E28" s="75">
        <f>VLOOKUP(B28,'11_02'!$C$22:$AA$74,24,0)</f>
        <v>102</v>
      </c>
      <c r="F28" s="75">
        <f>VLOOKUP(B28,'12_02'!$C$22:$AA$73,24,0)</f>
        <v>108</v>
      </c>
      <c r="G28" s="52">
        <f t="shared" si="1"/>
        <v>312</v>
      </c>
      <c r="H28" s="53">
        <f t="shared" si="2"/>
        <v>25</v>
      </c>
      <c r="S28" s="18">
        <v>9</v>
      </c>
      <c r="T28" s="45" t="s">
        <v>38</v>
      </c>
      <c r="U28" s="58">
        <v>20.2</v>
      </c>
      <c r="V28" s="72">
        <f t="shared" si="9"/>
        <v>170</v>
      </c>
      <c r="W28" s="75">
        <f>VLOOKUP(T28,'10_02'!$C$5:$AA$74,25,0)</f>
        <v>74</v>
      </c>
      <c r="X28" s="75">
        <f>VLOOKUP(T28,'11_02'!$C$5:$AA$74,25,0)</f>
        <v>83</v>
      </c>
      <c r="Y28" s="75">
        <f>VLOOKUP(T28,'12_02'!$C$5:$AA$73,25,0)</f>
        <v>85</v>
      </c>
      <c r="Z28" s="52">
        <f t="shared" si="10"/>
        <v>242</v>
      </c>
      <c r="AA28" s="52">
        <f t="shared" si="11"/>
        <v>9</v>
      </c>
    </row>
    <row r="29" spans="1:27" ht="15">
      <c r="A29" s="45">
        <v>26</v>
      </c>
      <c r="B29" s="45" t="s">
        <v>38</v>
      </c>
      <c r="C29" s="72">
        <f t="shared" si="0"/>
        <v>241</v>
      </c>
      <c r="D29" s="75">
        <f>VLOOKUP(B29,'10_02'!$C$22:$AA$74,24,0)</f>
        <v>98</v>
      </c>
      <c r="E29" s="75">
        <f>VLOOKUP(B29,'11_02'!$C$22:$AA$74,24,0)</f>
        <v>106</v>
      </c>
      <c r="F29" s="75">
        <f>VLOOKUP(B29,'12_02'!$C$22:$AA$73,24,0)</f>
        <v>109</v>
      </c>
      <c r="G29" s="52">
        <f t="shared" si="1"/>
        <v>313</v>
      </c>
      <c r="H29" s="53">
        <f t="shared" si="2"/>
        <v>26</v>
      </c>
      <c r="S29" s="18">
        <v>10</v>
      </c>
      <c r="T29" s="45" t="s">
        <v>27</v>
      </c>
      <c r="U29" s="58">
        <v>20</v>
      </c>
      <c r="V29" s="72">
        <f t="shared" si="9"/>
        <v>170</v>
      </c>
      <c r="W29" s="75">
        <f>VLOOKUP(T29,'10_02'!$C$5:$AA$74,25,0)</f>
        <v>83</v>
      </c>
      <c r="X29" s="75">
        <f>VLOOKUP(T29,'11_02'!$C$5:$AA$74,25,0)</f>
        <v>81</v>
      </c>
      <c r="Y29" s="75">
        <f>VLOOKUP(T29,'12_02'!$C$5:$AA$73,25,0)</f>
        <v>78</v>
      </c>
      <c r="Z29" s="52">
        <f t="shared" si="10"/>
        <v>242</v>
      </c>
      <c r="AA29" s="52">
        <f t="shared" si="11"/>
        <v>9</v>
      </c>
    </row>
    <row r="30" spans="1:27" ht="15">
      <c r="A30" s="18">
        <v>27</v>
      </c>
      <c r="B30" s="45" t="s">
        <v>85</v>
      </c>
      <c r="C30" s="72">
        <f t="shared" si="0"/>
        <v>241</v>
      </c>
      <c r="D30" s="75">
        <f>VLOOKUP(B30,'10_02'!$C$22:$AA$74,24,0)</f>
        <v>111</v>
      </c>
      <c r="E30" s="75">
        <f>VLOOKUP(B30,'11_02'!$C$22:$AA$74,24,0)</f>
        <v>102</v>
      </c>
      <c r="F30" s="75">
        <f>VLOOKUP(B30,'12_02'!$C$22:$AA$73,24,0)</f>
        <v>100</v>
      </c>
      <c r="G30" s="52">
        <f t="shared" si="1"/>
        <v>313</v>
      </c>
      <c r="H30" s="53">
        <f t="shared" si="2"/>
        <v>26</v>
      </c>
      <c r="S30" s="18">
        <v>11</v>
      </c>
      <c r="T30" s="45" t="s">
        <v>43</v>
      </c>
      <c r="U30" s="58">
        <v>20</v>
      </c>
      <c r="V30" s="72">
        <f t="shared" si="9"/>
        <v>172</v>
      </c>
      <c r="W30" s="75">
        <f>VLOOKUP(T30,'10_02'!$C$5:$AA$74,25,0)</f>
        <v>82</v>
      </c>
      <c r="X30" s="75">
        <f>VLOOKUP(T30,'11_02'!$C$5:$AA$74,25,0)</f>
        <v>74</v>
      </c>
      <c r="Y30" s="75">
        <f>VLOOKUP(T30,'12_02'!$C$5:$AA$73,25,0)</f>
        <v>88</v>
      </c>
      <c r="Z30" s="52">
        <f t="shared" si="10"/>
        <v>244</v>
      </c>
      <c r="AA30" s="52">
        <f t="shared" si="11"/>
        <v>11</v>
      </c>
    </row>
    <row r="31" spans="1:27" ht="15">
      <c r="A31" s="45">
        <v>28</v>
      </c>
      <c r="B31" s="45" t="s">
        <v>89</v>
      </c>
      <c r="C31" s="72">
        <f t="shared" si="0"/>
        <v>243</v>
      </c>
      <c r="D31" s="75">
        <f>VLOOKUP(B31,'10_02'!$C$22:$AA$74,24,0)</f>
        <v>108</v>
      </c>
      <c r="E31" s="75">
        <f>VLOOKUP(B31,'11_02'!$C$22:$AA$74,24,0)</f>
        <v>102</v>
      </c>
      <c r="F31" s="75">
        <f>VLOOKUP(B31,'12_02'!$C$22:$AA$73,24,0)</f>
        <v>105</v>
      </c>
      <c r="G31" s="52">
        <f t="shared" si="1"/>
        <v>315</v>
      </c>
      <c r="H31" s="53">
        <f t="shared" si="2"/>
        <v>28</v>
      </c>
      <c r="S31" s="18">
        <v>12</v>
      </c>
      <c r="T31" s="45" t="s">
        <v>66</v>
      </c>
      <c r="U31" s="58">
        <v>22.5</v>
      </c>
      <c r="V31" s="72">
        <f t="shared" si="9"/>
        <v>173</v>
      </c>
      <c r="W31" s="75">
        <f>VLOOKUP(T31,'10_02'!$C$5:$AA$74,25,0)</f>
        <v>82</v>
      </c>
      <c r="X31" s="75">
        <f>VLOOKUP(T31,'11_02'!$C$5:$AA$74,25,0)</f>
        <v>80</v>
      </c>
      <c r="Y31" s="75">
        <f>VLOOKUP(T31,'12_02'!$C$5:$AA$73,25,0)</f>
        <v>83</v>
      </c>
      <c r="Z31" s="52">
        <f t="shared" si="10"/>
        <v>245</v>
      </c>
      <c r="AA31" s="52">
        <f t="shared" si="11"/>
        <v>12</v>
      </c>
    </row>
    <row r="32" spans="1:27" ht="15">
      <c r="A32" s="18">
        <v>29</v>
      </c>
      <c r="B32" s="45" t="s">
        <v>56</v>
      </c>
      <c r="C32" s="72">
        <f t="shared" si="0"/>
        <v>244</v>
      </c>
      <c r="D32" s="75">
        <f>VLOOKUP(B32,'10_02'!$C$22:$AA$74,24,0)</f>
        <v>108</v>
      </c>
      <c r="E32" s="75">
        <f>VLOOKUP(B32,'11_02'!$C$22:$AA$74,24,0)</f>
        <v>100</v>
      </c>
      <c r="F32" s="75">
        <f>VLOOKUP(B32,'12_02'!$C$22:$AA$73,24,0)</f>
        <v>108</v>
      </c>
      <c r="G32" s="52">
        <f t="shared" si="1"/>
        <v>316</v>
      </c>
      <c r="H32" s="53">
        <f t="shared" si="2"/>
        <v>29</v>
      </c>
      <c r="S32" s="18">
        <v>13</v>
      </c>
      <c r="T32" s="45" t="s">
        <v>42</v>
      </c>
      <c r="U32" s="58">
        <v>14.8</v>
      </c>
      <c r="V32" s="72">
        <f t="shared" si="9"/>
        <v>178</v>
      </c>
      <c r="W32" s="75">
        <f>VLOOKUP(T32,'10_02'!$C$5:$AA$74,25,0)</f>
        <v>86</v>
      </c>
      <c r="X32" s="75">
        <f>VLOOKUP(T32,'11_02'!$C$5:$AA$74,25,0)</f>
        <v>82</v>
      </c>
      <c r="Y32" s="75">
        <f>VLOOKUP(T32,'12_02'!$C$5:$AA$73,25,0)</f>
        <v>82</v>
      </c>
      <c r="Z32" s="52">
        <f t="shared" si="10"/>
        <v>250</v>
      </c>
      <c r="AA32" s="52">
        <f t="shared" si="11"/>
        <v>13</v>
      </c>
    </row>
    <row r="33" spans="1:27" ht="15">
      <c r="A33" s="45">
        <v>30</v>
      </c>
      <c r="B33" s="45" t="s">
        <v>101</v>
      </c>
      <c r="C33" s="72">
        <f t="shared" si="0"/>
        <v>245</v>
      </c>
      <c r="D33" s="75">
        <f>VLOOKUP(B33,'10_02'!$C$22:$AA$74,24,0)</f>
        <v>104</v>
      </c>
      <c r="E33" s="75">
        <f>VLOOKUP(B33,'11_02'!$C$22:$AA$74,24,0)</f>
        <v>99</v>
      </c>
      <c r="F33" s="75">
        <f>VLOOKUP(B33,'12_02'!$C$22:$AA$73,24,0)</f>
        <v>114</v>
      </c>
      <c r="G33" s="52">
        <f t="shared" si="1"/>
        <v>317</v>
      </c>
      <c r="H33" s="53">
        <f t="shared" si="2"/>
        <v>30</v>
      </c>
      <c r="S33" s="18">
        <v>14</v>
      </c>
      <c r="T33" s="45" t="s">
        <v>71</v>
      </c>
      <c r="U33" s="58">
        <v>12.8</v>
      </c>
      <c r="V33" s="72">
        <f t="shared" si="9"/>
        <v>178</v>
      </c>
      <c r="W33" s="75">
        <f>VLOOKUP(T33,'10_02'!$C$5:$AA$74,25,0)</f>
        <v>88</v>
      </c>
      <c r="X33" s="75">
        <f>VLOOKUP(T33,'11_02'!$C$5:$AA$74,25,0)</f>
        <v>80</v>
      </c>
      <c r="Y33" s="75">
        <f>VLOOKUP(T33,'12_02'!$C$5:$AA$73,25,0)</f>
        <v>82</v>
      </c>
      <c r="Z33" s="52">
        <f t="shared" si="10"/>
        <v>250</v>
      </c>
      <c r="AA33" s="52">
        <f t="shared" si="11"/>
        <v>13</v>
      </c>
    </row>
    <row r="34" spans="1:27" ht="15">
      <c r="A34" s="18">
        <v>31</v>
      </c>
      <c r="B34" s="45" t="s">
        <v>13</v>
      </c>
      <c r="C34" s="72">
        <f t="shared" si="0"/>
        <v>245</v>
      </c>
      <c r="D34" s="75">
        <f>VLOOKUP(B34,'10_02'!$C$22:$AA$74,24,0)</f>
        <v>102</v>
      </c>
      <c r="E34" s="75">
        <f>VLOOKUP(B34,'11_02'!$C$22:$AA$74,24,0)</f>
        <v>107</v>
      </c>
      <c r="F34" s="75">
        <f>VLOOKUP(B34,'12_02'!$C$22:$AA$73,24,0)</f>
        <v>108</v>
      </c>
      <c r="G34" s="52">
        <f t="shared" si="1"/>
        <v>317</v>
      </c>
      <c r="H34" s="53">
        <f t="shared" si="2"/>
        <v>30</v>
      </c>
      <c r="S34" s="18">
        <v>15</v>
      </c>
      <c r="T34" s="45" t="s">
        <v>68</v>
      </c>
      <c r="U34" s="58">
        <v>13.6</v>
      </c>
      <c r="V34" s="72">
        <f t="shared" si="9"/>
        <v>184</v>
      </c>
      <c r="W34" s="75">
        <f>VLOOKUP(T34,'10_02'!$C$5:$AA$74,25,0)</f>
        <v>88</v>
      </c>
      <c r="X34" s="75">
        <f>VLOOKUP(T34,'11_02'!$C$5:$AA$74,25,0)</f>
        <v>79</v>
      </c>
      <c r="Y34" s="75">
        <f>VLOOKUP(T34,'12_02'!$C$5:$AA$73,25,0)</f>
        <v>89</v>
      </c>
      <c r="Z34" s="52">
        <f t="shared" si="10"/>
        <v>256</v>
      </c>
      <c r="AA34" s="52">
        <f t="shared" si="11"/>
        <v>15</v>
      </c>
    </row>
    <row r="35" spans="1:27" ht="15">
      <c r="A35" s="45">
        <v>32</v>
      </c>
      <c r="B35" s="45" t="s">
        <v>66</v>
      </c>
      <c r="C35" s="72">
        <f t="shared" si="0"/>
        <v>250</v>
      </c>
      <c r="D35" s="75">
        <f>VLOOKUP(B35,'10_02'!$C$22:$AA$74,24,0)</f>
        <v>108</v>
      </c>
      <c r="E35" s="75">
        <f>VLOOKUP(B35,'11_02'!$C$22:$AA$74,24,0)</f>
        <v>105</v>
      </c>
      <c r="F35" s="75">
        <f>VLOOKUP(B35,'12_02'!$C$22:$AA$73,24,0)</f>
        <v>109</v>
      </c>
      <c r="G35" s="52">
        <f t="shared" si="1"/>
        <v>322</v>
      </c>
      <c r="H35" s="53">
        <f t="shared" si="2"/>
        <v>32</v>
      </c>
      <c r="S35" s="18">
        <v>16</v>
      </c>
      <c r="T35" s="45" t="s">
        <v>87</v>
      </c>
      <c r="U35" s="58">
        <v>14.8</v>
      </c>
      <c r="V35" s="72">
        <f t="shared" si="9"/>
        <v>184</v>
      </c>
      <c r="W35" s="75">
        <f>VLOOKUP(T35,'10_02'!$C$5:$AA$74,25,0)</f>
        <v>87</v>
      </c>
      <c r="X35" s="75">
        <f>VLOOKUP(T35,'11_02'!$C$5:$AA$74,25,0)</f>
        <v>83</v>
      </c>
      <c r="Y35" s="75">
        <f>VLOOKUP(T35,'12_02'!$C$5:$AA$73,25,0)</f>
        <v>86</v>
      </c>
      <c r="Z35" s="52">
        <f t="shared" si="10"/>
        <v>256</v>
      </c>
      <c r="AA35" s="52">
        <f t="shared" si="11"/>
        <v>15</v>
      </c>
    </row>
    <row r="36" spans="1:27" ht="15">
      <c r="A36" s="18">
        <v>33</v>
      </c>
      <c r="B36" s="45" t="s">
        <v>33</v>
      </c>
      <c r="C36" s="72">
        <f aca="true" t="shared" si="12" ref="C36:C55">G36-72</f>
        <v>251</v>
      </c>
      <c r="D36" s="75">
        <f>VLOOKUP(B36,'10_02'!$C$22:$AA$74,24,0)</f>
        <v>111</v>
      </c>
      <c r="E36" s="75">
        <f>VLOOKUP(B36,'11_02'!$C$22:$AA$74,24,0)</f>
        <v>108</v>
      </c>
      <c r="F36" s="75">
        <f>VLOOKUP(B36,'12_02'!$C$22:$AA$73,24,0)</f>
        <v>104</v>
      </c>
      <c r="G36" s="52">
        <f aca="true" t="shared" si="13" ref="G36:G55">SUM(D36,E36,F36)</f>
        <v>323</v>
      </c>
      <c r="H36" s="53">
        <f aca="true" t="shared" si="14" ref="H36:H55">RANK(G36,$G$4:$G$55,1)</f>
        <v>33</v>
      </c>
      <c r="S36" s="18">
        <v>17</v>
      </c>
      <c r="T36" s="45" t="s">
        <v>103</v>
      </c>
      <c r="U36" s="58">
        <v>21.4</v>
      </c>
      <c r="V36" s="72">
        <f t="shared" si="9"/>
        <v>184</v>
      </c>
      <c r="W36" s="75">
        <f>VLOOKUP(T36,'10_02'!$C$5:$AA$74,25,0)</f>
        <v>77</v>
      </c>
      <c r="X36" s="75">
        <f>VLOOKUP(T36,'11_02'!$C$5:$AA$74,25,0)</f>
        <v>94</v>
      </c>
      <c r="Y36" s="75">
        <f>VLOOKUP(T36,'12_02'!$C$5:$AA$73,25,0)</f>
        <v>85</v>
      </c>
      <c r="Z36" s="52">
        <f t="shared" si="10"/>
        <v>256</v>
      </c>
      <c r="AA36" s="52">
        <f t="shared" si="11"/>
        <v>15</v>
      </c>
    </row>
    <row r="37" spans="1:27" ht="15">
      <c r="A37" s="45">
        <v>34</v>
      </c>
      <c r="B37" s="45" t="s">
        <v>83</v>
      </c>
      <c r="C37" s="72">
        <f t="shared" si="12"/>
        <v>252</v>
      </c>
      <c r="D37" s="75">
        <f>VLOOKUP(B37,'10_02'!$C$22:$AA$74,24,0)</f>
        <v>110</v>
      </c>
      <c r="E37" s="75">
        <f>VLOOKUP(B37,'11_02'!$C$22:$AA$74,24,0)</f>
        <v>108</v>
      </c>
      <c r="F37" s="75">
        <f>VLOOKUP(B37,'12_02'!$C$22:$AA$73,24,0)</f>
        <v>106</v>
      </c>
      <c r="G37" s="52">
        <f t="shared" si="13"/>
        <v>324</v>
      </c>
      <c r="H37" s="53">
        <f t="shared" si="14"/>
        <v>34</v>
      </c>
      <c r="S37" s="18">
        <v>18</v>
      </c>
      <c r="T37" s="45" t="s">
        <v>13</v>
      </c>
      <c r="U37" s="58">
        <v>17.3</v>
      </c>
      <c r="V37" s="72">
        <f t="shared" si="9"/>
        <v>186</v>
      </c>
      <c r="W37" s="75">
        <f>VLOOKUP(T37,'10_02'!$C$5:$AA$74,25,0)</f>
        <v>82</v>
      </c>
      <c r="X37" s="75">
        <f>VLOOKUP(T37,'11_02'!$C$5:$AA$74,25,0)</f>
        <v>88</v>
      </c>
      <c r="Y37" s="75">
        <f>VLOOKUP(T37,'12_02'!$C$5:$AA$73,25,0)</f>
        <v>88</v>
      </c>
      <c r="Z37" s="52">
        <f t="shared" si="10"/>
        <v>258</v>
      </c>
      <c r="AA37" s="52">
        <f t="shared" si="11"/>
        <v>18</v>
      </c>
    </row>
    <row r="38" spans="1:27" ht="15">
      <c r="A38" s="18">
        <v>35</v>
      </c>
      <c r="B38" s="45" t="s">
        <v>76</v>
      </c>
      <c r="C38" s="72">
        <f t="shared" si="12"/>
        <v>259</v>
      </c>
      <c r="D38" s="75">
        <f>VLOOKUP(B38,'10_02'!$C$22:$AA$74,24,0)</f>
        <v>110</v>
      </c>
      <c r="E38" s="75">
        <f>VLOOKUP(B38,'11_02'!$C$22:$AA$74,24,0)</f>
        <v>111</v>
      </c>
      <c r="F38" s="75">
        <f>VLOOKUP(B38,'12_02'!$C$22:$AA$73,24,0)</f>
        <v>110</v>
      </c>
      <c r="G38" s="52">
        <f t="shared" si="13"/>
        <v>331</v>
      </c>
      <c r="H38" s="53">
        <f t="shared" si="14"/>
        <v>35</v>
      </c>
      <c r="S38" s="18">
        <v>19</v>
      </c>
      <c r="T38" s="45" t="s">
        <v>46</v>
      </c>
      <c r="U38" s="58">
        <v>14.4</v>
      </c>
      <c r="V38" s="72">
        <f t="shared" si="9"/>
        <v>189</v>
      </c>
      <c r="W38" s="75">
        <f>VLOOKUP(T38,'10_02'!$C$5:$AA$74,25,0)</f>
        <v>91</v>
      </c>
      <c r="X38" s="75">
        <f>VLOOKUP(T38,'11_02'!$C$5:$AA$74,25,0)</f>
        <v>84</v>
      </c>
      <c r="Y38" s="75">
        <f>VLOOKUP(T38,'12_02'!$C$5:$AA$73,25,0)</f>
        <v>86</v>
      </c>
      <c r="Z38" s="52">
        <f t="shared" si="10"/>
        <v>261</v>
      </c>
      <c r="AA38" s="52">
        <f t="shared" si="11"/>
        <v>19</v>
      </c>
    </row>
    <row r="39" spans="1:27" ht="15">
      <c r="A39" s="45">
        <v>36</v>
      </c>
      <c r="B39" s="45" t="s">
        <v>67</v>
      </c>
      <c r="C39" s="72">
        <f t="shared" si="12"/>
        <v>259</v>
      </c>
      <c r="D39" s="75">
        <f>VLOOKUP(B39,'10_02'!$C$22:$AA$74,24,0)</f>
        <v>115</v>
      </c>
      <c r="E39" s="75">
        <f>VLOOKUP(B39,'11_02'!$C$22:$AA$74,24,0)</f>
        <v>109</v>
      </c>
      <c r="F39" s="75">
        <f>VLOOKUP(B39,'12_02'!$C$22:$AA$73,24,0)</f>
        <v>107</v>
      </c>
      <c r="G39" s="52">
        <f t="shared" si="13"/>
        <v>331</v>
      </c>
      <c r="H39" s="53">
        <f t="shared" si="14"/>
        <v>35</v>
      </c>
      <c r="S39" s="18">
        <v>20</v>
      </c>
      <c r="T39" s="45" t="s">
        <v>85</v>
      </c>
      <c r="U39" s="58">
        <v>15.1</v>
      </c>
      <c r="V39" s="72">
        <f t="shared" si="9"/>
        <v>190</v>
      </c>
      <c r="W39" s="75">
        <f>VLOOKUP(T39,'10_02'!$C$5:$AA$74,25,0)</f>
        <v>94</v>
      </c>
      <c r="X39" s="75">
        <f>VLOOKUP(T39,'11_02'!$C$5:$AA$74,25,0)</f>
        <v>85</v>
      </c>
      <c r="Y39" s="75">
        <f>VLOOKUP(T39,'12_02'!$C$5:$AA$73,25,0)</f>
        <v>83</v>
      </c>
      <c r="Z39" s="52">
        <f t="shared" si="10"/>
        <v>262</v>
      </c>
      <c r="AA39" s="52">
        <f t="shared" si="11"/>
        <v>20</v>
      </c>
    </row>
    <row r="40" spans="1:27" ht="15">
      <c r="A40" s="18">
        <v>37</v>
      </c>
      <c r="B40" s="45" t="s">
        <v>82</v>
      </c>
      <c r="C40" s="72">
        <f t="shared" si="12"/>
        <v>266</v>
      </c>
      <c r="D40" s="75">
        <f>VLOOKUP(B40,'10_02'!$C$22:$AA$74,24,0)</f>
        <v>112</v>
      </c>
      <c r="E40" s="75">
        <f>VLOOKUP(B40,'11_02'!$C$22:$AA$74,24,0)</f>
        <v>110</v>
      </c>
      <c r="F40" s="75">
        <f>VLOOKUP(B40,'12_02'!$C$22:$AA$73,24,0)</f>
        <v>116</v>
      </c>
      <c r="G40" s="52">
        <f t="shared" si="13"/>
        <v>338</v>
      </c>
      <c r="H40" s="53">
        <f t="shared" si="14"/>
        <v>37</v>
      </c>
      <c r="S40" s="18">
        <v>21</v>
      </c>
      <c r="T40" s="45" t="s">
        <v>67</v>
      </c>
      <c r="U40" s="58">
        <v>19.6</v>
      </c>
      <c r="V40" s="72">
        <f t="shared" si="9"/>
        <v>191</v>
      </c>
      <c r="W40" s="75">
        <f>VLOOKUP(T40,'10_02'!$C$5:$AA$74,25,0)</f>
        <v>92</v>
      </c>
      <c r="X40" s="75">
        <f>VLOOKUP(T40,'11_02'!$C$5:$AA$74,25,0)</f>
        <v>87</v>
      </c>
      <c r="Y40" s="75">
        <f>VLOOKUP(T40,'12_02'!$C$5:$AA$73,25,0)</f>
        <v>84</v>
      </c>
      <c r="Z40" s="52">
        <f t="shared" si="10"/>
        <v>263</v>
      </c>
      <c r="AA40" s="52">
        <f t="shared" si="11"/>
        <v>21</v>
      </c>
    </row>
    <row r="41" spans="1:27" ht="15">
      <c r="A41" s="45">
        <v>38</v>
      </c>
      <c r="B41" s="45" t="s">
        <v>91</v>
      </c>
      <c r="C41" s="72">
        <f t="shared" si="12"/>
        <v>268</v>
      </c>
      <c r="D41" s="75">
        <f>VLOOKUP(B41,'10_02'!$C$22:$AA$74,24,0)</f>
        <v>104</v>
      </c>
      <c r="E41" s="75">
        <f>VLOOKUP(B41,'11_02'!$C$22:$AA$74,24,0)</f>
        <v>110</v>
      </c>
      <c r="F41" s="75">
        <f>VLOOKUP(B41,'12_02'!$C$22:$AA$73,24,0)</f>
        <v>126</v>
      </c>
      <c r="G41" s="52">
        <f t="shared" si="13"/>
        <v>340</v>
      </c>
      <c r="H41" s="53">
        <f t="shared" si="14"/>
        <v>38</v>
      </c>
      <c r="S41" s="18">
        <v>22</v>
      </c>
      <c r="T41" s="45" t="s">
        <v>83</v>
      </c>
      <c r="U41" s="58">
        <v>17.6</v>
      </c>
      <c r="V41" s="72">
        <f t="shared" si="9"/>
        <v>192</v>
      </c>
      <c r="W41" s="75">
        <f>VLOOKUP(T41,'10_02'!$C$5:$AA$74,25,0)</f>
        <v>90</v>
      </c>
      <c r="X41" s="75">
        <f>VLOOKUP(T41,'11_02'!$C$5:$AA$74,25,0)</f>
        <v>88</v>
      </c>
      <c r="Y41" s="75">
        <f>VLOOKUP(T41,'12_02'!$C$5:$AA$73,25,0)</f>
        <v>86</v>
      </c>
      <c r="Z41" s="52">
        <f t="shared" si="10"/>
        <v>264</v>
      </c>
      <c r="AA41" s="52">
        <f t="shared" si="11"/>
        <v>22</v>
      </c>
    </row>
    <row r="42" spans="1:27" ht="15">
      <c r="A42" s="18">
        <v>39</v>
      </c>
      <c r="B42" s="45" t="s">
        <v>74</v>
      </c>
      <c r="C42" s="72">
        <f t="shared" si="12"/>
        <v>269</v>
      </c>
      <c r="D42" s="75">
        <f>VLOOKUP(B42,'10_02'!$C$22:$AA$74,24,0)</f>
        <v>112</v>
      </c>
      <c r="E42" s="75">
        <f>VLOOKUP(B42,'11_02'!$C$22:$AA$74,24,0)</f>
        <v>112</v>
      </c>
      <c r="F42" s="75">
        <f>VLOOKUP(B42,'12_02'!$C$22:$AA$73,24,0)</f>
        <v>117</v>
      </c>
      <c r="G42" s="52">
        <f t="shared" si="13"/>
        <v>341</v>
      </c>
      <c r="H42" s="53">
        <f t="shared" si="14"/>
        <v>39</v>
      </c>
      <c r="S42" s="18">
        <v>23</v>
      </c>
      <c r="T42" s="45" t="s">
        <v>60</v>
      </c>
      <c r="U42" s="58">
        <v>21.9</v>
      </c>
      <c r="V42" s="72">
        <f t="shared" si="9"/>
        <v>193</v>
      </c>
      <c r="W42" s="75">
        <f>VLOOKUP(T42,'10_02'!$C$5:$AA$74,25,0)</f>
        <v>85</v>
      </c>
      <c r="X42" s="75">
        <f>VLOOKUP(T42,'11_02'!$C$5:$AA$74,25,0)</f>
        <v>79</v>
      </c>
      <c r="Y42" s="75">
        <f>VLOOKUP(T42,'12_02'!$C$5:$AA$73,25,0)</f>
        <v>101</v>
      </c>
      <c r="Z42" s="52">
        <f t="shared" si="10"/>
        <v>265</v>
      </c>
      <c r="AA42" s="52">
        <f t="shared" si="11"/>
        <v>23</v>
      </c>
    </row>
    <row r="43" spans="1:27" ht="15">
      <c r="A43" s="45">
        <v>40</v>
      </c>
      <c r="B43" s="45" t="s">
        <v>60</v>
      </c>
      <c r="C43" s="72">
        <f t="shared" si="12"/>
        <v>270</v>
      </c>
      <c r="D43" s="75">
        <f>VLOOKUP(B43,'10_02'!$C$22:$AA$74,24,0)</f>
        <v>111</v>
      </c>
      <c r="E43" s="75">
        <f>VLOOKUP(B43,'11_02'!$C$22:$AA$74,24,0)</f>
        <v>104</v>
      </c>
      <c r="F43" s="75">
        <f>VLOOKUP(B43,'12_02'!$C$22:$AA$73,24,0)</f>
        <v>127</v>
      </c>
      <c r="G43" s="52">
        <f t="shared" si="13"/>
        <v>342</v>
      </c>
      <c r="H43" s="53">
        <f t="shared" si="14"/>
        <v>40</v>
      </c>
      <c r="S43" s="18">
        <v>24</v>
      </c>
      <c r="T43" s="45" t="s">
        <v>18</v>
      </c>
      <c r="U43" s="58">
        <v>23.8</v>
      </c>
      <c r="V43" s="72">
        <f t="shared" si="9"/>
        <v>194</v>
      </c>
      <c r="W43" s="75">
        <f>VLOOKUP(T43,'10_02'!$C$5:$AA$74,25,0)</f>
        <v>92</v>
      </c>
      <c r="X43" s="75">
        <f>VLOOKUP(T43,'11_02'!$C$5:$AA$74,25,0)</f>
        <v>81</v>
      </c>
      <c r="Y43" s="75">
        <f>VLOOKUP(T43,'12_02'!$C$5:$AA$73,25,0)</f>
        <v>93</v>
      </c>
      <c r="Z43" s="52">
        <f t="shared" si="10"/>
        <v>266</v>
      </c>
      <c r="AA43" s="52">
        <f t="shared" si="11"/>
        <v>24</v>
      </c>
    </row>
    <row r="44" spans="1:27" ht="15">
      <c r="A44" s="18">
        <v>41</v>
      </c>
      <c r="B44" s="45" t="s">
        <v>26</v>
      </c>
      <c r="C44" s="72">
        <f t="shared" si="12"/>
        <v>277</v>
      </c>
      <c r="D44" s="75">
        <f>VLOOKUP(B44,'10_02'!$C$22:$AA$74,24,0)</f>
        <v>123</v>
      </c>
      <c r="E44" s="75">
        <f>VLOOKUP(B44,'11_02'!$C$22:$AA$74,24,0)</f>
        <v>115</v>
      </c>
      <c r="F44" s="75">
        <f>VLOOKUP(B44,'12_02'!$C$22:$AA$73,24,0)</f>
        <v>111</v>
      </c>
      <c r="G44" s="52">
        <f t="shared" si="13"/>
        <v>349</v>
      </c>
      <c r="H44" s="53">
        <f t="shared" si="14"/>
        <v>41</v>
      </c>
      <c r="S44" s="18">
        <v>25</v>
      </c>
      <c r="T44" s="45" t="s">
        <v>76</v>
      </c>
      <c r="U44" s="58">
        <v>18.7</v>
      </c>
      <c r="V44" s="72">
        <f t="shared" si="9"/>
        <v>194</v>
      </c>
      <c r="W44" s="75">
        <f>VLOOKUP(T44,'10_02'!$C$5:$AA$74,25,0)</f>
        <v>88</v>
      </c>
      <c r="X44" s="75">
        <f>VLOOKUP(T44,'11_02'!$C$5:$AA$74,25,0)</f>
        <v>90</v>
      </c>
      <c r="Y44" s="75">
        <f>VLOOKUP(T44,'12_02'!$C$5:$AA$73,25,0)</f>
        <v>88</v>
      </c>
      <c r="Z44" s="52">
        <f t="shared" si="10"/>
        <v>266</v>
      </c>
      <c r="AA44" s="52">
        <f t="shared" si="11"/>
        <v>24</v>
      </c>
    </row>
    <row r="45" spans="1:27" ht="15">
      <c r="A45" s="45">
        <v>42</v>
      </c>
      <c r="B45" s="45" t="s">
        <v>59</v>
      </c>
      <c r="C45" s="72">
        <f t="shared" si="12"/>
        <v>278</v>
      </c>
      <c r="D45" s="75">
        <f>VLOOKUP(B45,'10_02'!$C$22:$AA$74,24,0)</f>
        <v>120</v>
      </c>
      <c r="E45" s="75">
        <f>VLOOKUP(B45,'11_02'!$C$22:$AA$74,24,0)</f>
        <v>110</v>
      </c>
      <c r="F45" s="75">
        <f>VLOOKUP(B45,'12_02'!$C$22:$AA$73,24,0)</f>
        <v>120</v>
      </c>
      <c r="G45" s="52">
        <f t="shared" si="13"/>
        <v>350</v>
      </c>
      <c r="H45" s="53">
        <f t="shared" si="14"/>
        <v>42</v>
      </c>
      <c r="S45" s="18">
        <v>26</v>
      </c>
      <c r="T45" s="45" t="s">
        <v>54</v>
      </c>
      <c r="U45" s="58">
        <v>13.3</v>
      </c>
      <c r="V45" s="72">
        <f t="shared" si="9"/>
        <v>195</v>
      </c>
      <c r="W45" s="75">
        <f>VLOOKUP(T45,'10_02'!$C$5:$AA$74,25,0)</f>
        <v>87</v>
      </c>
      <c r="X45" s="75">
        <f>VLOOKUP(T45,'11_02'!$C$5:$AA$74,25,0)</f>
        <v>87</v>
      </c>
      <c r="Y45" s="75">
        <f>VLOOKUP(T45,'12_02'!$C$5:$AA$73,25,0)</f>
        <v>93</v>
      </c>
      <c r="Z45" s="52">
        <f t="shared" si="10"/>
        <v>267</v>
      </c>
      <c r="AA45" s="52">
        <f t="shared" si="11"/>
        <v>26</v>
      </c>
    </row>
    <row r="46" spans="1:27" ht="15">
      <c r="A46" s="18">
        <v>43</v>
      </c>
      <c r="B46" s="45" t="s">
        <v>39</v>
      </c>
      <c r="C46" s="72">
        <f t="shared" si="12"/>
        <v>278</v>
      </c>
      <c r="D46" s="75">
        <f>VLOOKUP(B46,'10_02'!$C$22:$AA$74,24,0)</f>
        <v>112</v>
      </c>
      <c r="E46" s="75">
        <f>VLOOKUP(B46,'11_02'!$C$22:$AA$74,24,0)</f>
        <v>124</v>
      </c>
      <c r="F46" s="75">
        <f>VLOOKUP(B46,'12_02'!$C$22:$AA$73,24,0)</f>
        <v>114</v>
      </c>
      <c r="G46" s="52">
        <f t="shared" si="13"/>
        <v>350</v>
      </c>
      <c r="H46" s="53">
        <f t="shared" si="14"/>
        <v>42</v>
      </c>
      <c r="S46" s="18">
        <v>27</v>
      </c>
      <c r="T46" s="45" t="s">
        <v>74</v>
      </c>
      <c r="U46" s="58">
        <v>19.9</v>
      </c>
      <c r="V46" s="72">
        <f t="shared" si="9"/>
        <v>201</v>
      </c>
      <c r="W46" s="75">
        <f>VLOOKUP(T46,'10_02'!$C$5:$AA$74,25,0)</f>
        <v>89</v>
      </c>
      <c r="X46" s="75">
        <f>VLOOKUP(T46,'11_02'!$C$5:$AA$74,25,0)</f>
        <v>90</v>
      </c>
      <c r="Y46" s="75">
        <f>VLOOKUP(T46,'12_02'!$C$5:$AA$73,25,0)</f>
        <v>94</v>
      </c>
      <c r="Z46" s="52">
        <f t="shared" si="10"/>
        <v>273</v>
      </c>
      <c r="AA46" s="52">
        <f t="shared" si="11"/>
        <v>27</v>
      </c>
    </row>
    <row r="47" spans="1:27" ht="15">
      <c r="A47" s="45">
        <v>44</v>
      </c>
      <c r="B47" s="45" t="s">
        <v>57</v>
      </c>
      <c r="C47" s="72">
        <f t="shared" si="12"/>
        <v>282</v>
      </c>
      <c r="D47" s="75">
        <f>VLOOKUP(B47,'10_02'!$C$22:$AA$74,24,0)</f>
        <v>124</v>
      </c>
      <c r="E47" s="75">
        <f>VLOOKUP(B47,'11_02'!$C$22:$AA$74,24,0)</f>
        <v>113</v>
      </c>
      <c r="F47" s="75">
        <f>VLOOKUP(B47,'12_02'!$C$22:$AA$73,24,0)</f>
        <v>117</v>
      </c>
      <c r="G47" s="52">
        <f t="shared" si="13"/>
        <v>354</v>
      </c>
      <c r="H47" s="53">
        <f t="shared" si="14"/>
        <v>44</v>
      </c>
      <c r="S47" s="18">
        <v>28</v>
      </c>
      <c r="T47" s="45" t="s">
        <v>82</v>
      </c>
      <c r="U47" s="58">
        <v>19.1</v>
      </c>
      <c r="V47" s="72">
        <f t="shared" si="9"/>
        <v>201</v>
      </c>
      <c r="W47" s="75">
        <f>VLOOKUP(T47,'10_02'!$C$5:$AA$74,25,0)</f>
        <v>90</v>
      </c>
      <c r="X47" s="75">
        <f>VLOOKUP(T47,'11_02'!$C$5:$AA$74,25,0)</f>
        <v>89</v>
      </c>
      <c r="Y47" s="75">
        <f>VLOOKUP(T47,'12_02'!$C$5:$AA$73,25,0)</f>
        <v>94</v>
      </c>
      <c r="Z47" s="52">
        <f t="shared" si="10"/>
        <v>273</v>
      </c>
      <c r="AA47" s="52">
        <f t="shared" si="11"/>
        <v>27</v>
      </c>
    </row>
    <row r="48" spans="1:27" ht="15">
      <c r="A48" s="18">
        <v>45</v>
      </c>
      <c r="B48" s="45" t="s">
        <v>51</v>
      </c>
      <c r="C48" s="72">
        <f t="shared" si="12"/>
        <v>283</v>
      </c>
      <c r="D48" s="75">
        <f>VLOOKUP(B48,'10_02'!$C$22:$AA$74,24,0)</f>
        <v>117</v>
      </c>
      <c r="E48" s="75">
        <f>VLOOKUP(B48,'11_02'!$C$22:$AA$74,24,0)</f>
        <v>124</v>
      </c>
      <c r="F48" s="75">
        <f>VLOOKUP(B48,'12_02'!$C$22:$AA$73,24,0)</f>
        <v>114</v>
      </c>
      <c r="G48" s="52">
        <f t="shared" si="13"/>
        <v>355</v>
      </c>
      <c r="H48" s="53">
        <f t="shared" si="14"/>
        <v>45</v>
      </c>
      <c r="S48" s="18">
        <v>29</v>
      </c>
      <c r="T48" s="45" t="s">
        <v>91</v>
      </c>
      <c r="U48" s="58">
        <v>17</v>
      </c>
      <c r="V48" s="72">
        <f t="shared" si="9"/>
        <v>209</v>
      </c>
      <c r="W48" s="75">
        <f>VLOOKUP(T48,'10_02'!$C$5:$AA$74,25,0)</f>
        <v>84</v>
      </c>
      <c r="X48" s="75">
        <f>VLOOKUP(T48,'11_02'!$C$5:$AA$74,25,0)</f>
        <v>91</v>
      </c>
      <c r="Y48" s="75">
        <f>VLOOKUP(T48,'12_02'!$C$5:$AA$73,25,0)</f>
        <v>106</v>
      </c>
      <c r="Z48" s="52">
        <f t="shared" si="10"/>
        <v>281</v>
      </c>
      <c r="AA48" s="52">
        <f t="shared" si="11"/>
        <v>29</v>
      </c>
    </row>
    <row r="49" spans="1:27" ht="15">
      <c r="A49" s="45">
        <v>46</v>
      </c>
      <c r="B49" s="45" t="s">
        <v>86</v>
      </c>
      <c r="C49" s="72">
        <f t="shared" si="12"/>
        <v>285</v>
      </c>
      <c r="D49" s="75">
        <f>VLOOKUP(B49,'10_02'!$C$22:$AA$74,24,0)</f>
        <v>129</v>
      </c>
      <c r="E49" s="75">
        <f>VLOOKUP(B49,'11_02'!$C$22:$AA$74,24,0)</f>
        <v>110</v>
      </c>
      <c r="F49" s="75">
        <f>VLOOKUP(B49,'12_02'!$C$22:$AA$73,24,0)</f>
        <v>118</v>
      </c>
      <c r="G49" s="52">
        <f t="shared" si="13"/>
        <v>357</v>
      </c>
      <c r="H49" s="53">
        <f t="shared" si="14"/>
        <v>46</v>
      </c>
      <c r="S49" s="18">
        <v>30</v>
      </c>
      <c r="T49" s="45" t="s">
        <v>86</v>
      </c>
      <c r="U49" s="58">
        <v>20.7</v>
      </c>
      <c r="V49" s="72">
        <f t="shared" si="9"/>
        <v>214</v>
      </c>
      <c r="W49" s="75">
        <f>VLOOKUP(T49,'10_02'!$C$5:$AA$74,25,0)</f>
        <v>105</v>
      </c>
      <c r="X49" s="75">
        <f>VLOOKUP(T49,'11_02'!$C$5:$AA$74,25,0)</f>
        <v>87</v>
      </c>
      <c r="Y49" s="75">
        <f>VLOOKUP(T49,'12_02'!$C$5:$AA$73,25,0)</f>
        <v>94</v>
      </c>
      <c r="Z49" s="52">
        <f t="shared" si="10"/>
        <v>286</v>
      </c>
      <c r="AA49" s="52">
        <f t="shared" si="11"/>
        <v>30</v>
      </c>
    </row>
    <row r="50" spans="1:27" ht="15">
      <c r="A50" s="18">
        <v>47</v>
      </c>
      <c r="B50" s="45" t="s">
        <v>36</v>
      </c>
      <c r="C50" s="72">
        <f t="shared" si="12"/>
        <v>304</v>
      </c>
      <c r="D50" s="75">
        <f>VLOOKUP(B50,'10_02'!$C$22:$AA$74,24,0)</f>
        <v>127</v>
      </c>
      <c r="E50" s="75">
        <f>VLOOKUP(B50,'11_02'!$C$22:$AA$74,24,0)</f>
        <v>123</v>
      </c>
      <c r="F50" s="75">
        <f>VLOOKUP(B50,'12_02'!$C$22:$AA$73,24,0)</f>
        <v>126</v>
      </c>
      <c r="G50" s="52">
        <f t="shared" si="13"/>
        <v>376</v>
      </c>
      <c r="H50" s="53">
        <f t="shared" si="14"/>
        <v>47</v>
      </c>
      <c r="S50" s="18">
        <v>31</v>
      </c>
      <c r="T50" s="45" t="s">
        <v>59</v>
      </c>
      <c r="U50" s="58">
        <v>18.4</v>
      </c>
      <c r="V50" s="72">
        <f t="shared" si="9"/>
        <v>215</v>
      </c>
      <c r="W50" s="75">
        <f>VLOOKUP(T50,'10_02'!$C$5:$AA$74,25,0)</f>
        <v>99</v>
      </c>
      <c r="X50" s="75">
        <f>VLOOKUP(T50,'11_02'!$C$5:$AA$74,25,0)</f>
        <v>89</v>
      </c>
      <c r="Y50" s="75">
        <f>VLOOKUP(T50,'12_02'!$C$5:$AA$73,25,0)</f>
        <v>99</v>
      </c>
      <c r="Z50" s="52">
        <f t="shared" si="10"/>
        <v>287</v>
      </c>
      <c r="AA50" s="52">
        <f t="shared" si="11"/>
        <v>31</v>
      </c>
    </row>
    <row r="51" spans="1:27" ht="15">
      <c r="A51" s="45">
        <v>48</v>
      </c>
      <c r="B51" s="45" t="s">
        <v>100</v>
      </c>
      <c r="C51" s="72">
        <f t="shared" si="12"/>
        <v>305</v>
      </c>
      <c r="D51" s="75">
        <f>VLOOKUP(B51,'10_02'!$C$22:$AA$74,24,0)</f>
        <v>122</v>
      </c>
      <c r="E51" s="75">
        <f>VLOOKUP(B51,'11_02'!$C$22:$AA$74,24,0)</f>
        <v>124</v>
      </c>
      <c r="F51" s="75">
        <f>VLOOKUP(B51,'12_02'!$C$22:$AA$73,24,0)</f>
        <v>131</v>
      </c>
      <c r="G51" s="52">
        <f t="shared" si="13"/>
        <v>377</v>
      </c>
      <c r="H51" s="53">
        <f t="shared" si="14"/>
        <v>48</v>
      </c>
      <c r="S51" s="18">
        <v>32</v>
      </c>
      <c r="T51" s="45" t="s">
        <v>51</v>
      </c>
      <c r="U51" s="58">
        <v>19.9</v>
      </c>
      <c r="V51" s="72">
        <f t="shared" si="9"/>
        <v>215</v>
      </c>
      <c r="W51" s="75">
        <f>VLOOKUP(T51,'10_02'!$C$5:$AA$74,25,0)</f>
        <v>94</v>
      </c>
      <c r="X51" s="75">
        <f>VLOOKUP(T51,'11_02'!$C$5:$AA$74,25,0)</f>
        <v>102</v>
      </c>
      <c r="Y51" s="75">
        <f>VLOOKUP(T51,'12_02'!$C$5:$AA$73,25,0)</f>
        <v>91</v>
      </c>
      <c r="Z51" s="52">
        <f t="shared" si="10"/>
        <v>287</v>
      </c>
      <c r="AA51" s="52">
        <f t="shared" si="11"/>
        <v>31</v>
      </c>
    </row>
    <row r="52" spans="1:28" ht="15.75" thickBot="1">
      <c r="A52" s="18">
        <v>49</v>
      </c>
      <c r="B52" s="45" t="s">
        <v>65</v>
      </c>
      <c r="C52" s="72">
        <f t="shared" si="12"/>
        <v>306</v>
      </c>
      <c r="D52" s="75">
        <f>VLOOKUP(B52,'10_02'!$C$22:$AA$74,24,0)</f>
        <v>152</v>
      </c>
      <c r="E52" s="75">
        <f>VLOOKUP(B52,'11_02'!$C$22:$AA$74,24,0)</f>
        <v>112</v>
      </c>
      <c r="F52" s="75">
        <f>VLOOKUP(B52,'12_02'!$C$22:$AA$73,24,0)</f>
        <v>114</v>
      </c>
      <c r="G52" s="52">
        <f t="shared" si="13"/>
        <v>378</v>
      </c>
      <c r="H52" s="53">
        <f t="shared" si="14"/>
        <v>49</v>
      </c>
      <c r="S52" s="54">
        <v>33</v>
      </c>
      <c r="T52" s="59" t="s">
        <v>53</v>
      </c>
      <c r="U52" s="60">
        <v>21.1</v>
      </c>
      <c r="V52" s="73">
        <f aca="true" t="shared" si="15" ref="V52:V70">Z52-72</f>
        <v>216</v>
      </c>
      <c r="W52" s="76">
        <f>VLOOKUP(T52,'10_02'!$C$5:$AA$74,25,0)</f>
        <v>83</v>
      </c>
      <c r="X52" s="76">
        <f>VLOOKUP(T52,'11_02'!$C$5:$AA$74,25,0)</f>
        <v>100</v>
      </c>
      <c r="Y52" s="76">
        <f>VLOOKUP(T52,'12_02'!$C$5:$AA$73,25,0)</f>
        <v>105</v>
      </c>
      <c r="Z52" s="61">
        <f aca="true" t="shared" si="16" ref="Z52:Z70">SUM(W52,X52,Y52)</f>
        <v>288</v>
      </c>
      <c r="AA52" s="61">
        <f t="shared" si="11"/>
        <v>33</v>
      </c>
      <c r="AB52" s="94"/>
    </row>
    <row r="53" spans="1:28" ht="15">
      <c r="A53" s="45">
        <v>50</v>
      </c>
      <c r="B53" s="45" t="s">
        <v>102</v>
      </c>
      <c r="C53" s="72">
        <f t="shared" si="12"/>
        <v>308</v>
      </c>
      <c r="D53" s="75">
        <f>VLOOKUP(B53,'10_02'!$C$22:$AA$74,24,0)</f>
        <v>133</v>
      </c>
      <c r="E53" s="75">
        <f>VLOOKUP(B53,'11_02'!$C$22:$AA$74,24,0)</f>
        <v>125</v>
      </c>
      <c r="F53" s="75">
        <f>VLOOKUP(B53,'12_02'!$C$22:$AA$73,24,0)</f>
        <v>122</v>
      </c>
      <c r="G53" s="52">
        <f t="shared" si="13"/>
        <v>380</v>
      </c>
      <c r="H53" s="53">
        <f t="shared" si="14"/>
        <v>50</v>
      </c>
      <c r="S53" s="154">
        <v>1</v>
      </c>
      <c r="T53" s="155" t="s">
        <v>89</v>
      </c>
      <c r="U53" s="156">
        <v>26.7</v>
      </c>
      <c r="V53" s="157">
        <f t="shared" si="15"/>
        <v>149</v>
      </c>
      <c r="W53" s="158">
        <f>VLOOKUP(T53,'10_02'!$C$5:$AA$74,25,0)</f>
        <v>76</v>
      </c>
      <c r="X53" s="158">
        <f>VLOOKUP(T53,'11_02'!$C$5:$AA$74,25,0)</f>
        <v>72</v>
      </c>
      <c r="Y53" s="158">
        <f>VLOOKUP(T53,'12_02'!$C$5:$AA$73,25,0)</f>
        <v>73</v>
      </c>
      <c r="Z53" s="159">
        <f t="shared" si="16"/>
        <v>221</v>
      </c>
      <c r="AA53" s="159">
        <f aca="true" t="shared" si="17" ref="AA53:AA70">RANK(Z53,$Z$53:$Z$70,1)</f>
        <v>1</v>
      </c>
      <c r="AB53" s="160"/>
    </row>
    <row r="54" spans="1:28" ht="15">
      <c r="A54" s="18">
        <v>51</v>
      </c>
      <c r="B54" s="45" t="s">
        <v>69</v>
      </c>
      <c r="C54" s="72">
        <f t="shared" si="12"/>
        <v>317</v>
      </c>
      <c r="D54" s="75">
        <f>VLOOKUP(B54,'10_02'!$C$22:$AA$74,24,0)</f>
        <v>135</v>
      </c>
      <c r="E54" s="75">
        <f>VLOOKUP(B54,'11_02'!$C$22:$AA$74,24,0)</f>
        <v>123</v>
      </c>
      <c r="F54" s="75">
        <f>VLOOKUP(B54,'12_02'!$C$22:$AA$73,24,0)</f>
        <v>131</v>
      </c>
      <c r="G54" s="52">
        <f t="shared" si="13"/>
        <v>389</v>
      </c>
      <c r="H54" s="53">
        <f t="shared" si="14"/>
        <v>51</v>
      </c>
      <c r="S54" s="121">
        <v>2</v>
      </c>
      <c r="T54" s="122" t="s">
        <v>26</v>
      </c>
      <c r="U54" s="161">
        <v>28.1</v>
      </c>
      <c r="V54" s="123">
        <f t="shared" si="15"/>
        <v>179</v>
      </c>
      <c r="W54" s="126">
        <f>VLOOKUP(T54,'10_02'!$C$5:$AA$74,25,0)</f>
        <v>90</v>
      </c>
      <c r="X54" s="126">
        <f>VLOOKUP(T54,'11_02'!$C$5:$AA$74,25,0)</f>
        <v>83</v>
      </c>
      <c r="Y54" s="126">
        <f>VLOOKUP(T54,'12_02'!$C$5:$AA$73,25,0)</f>
        <v>78</v>
      </c>
      <c r="Z54" s="127">
        <f t="shared" si="16"/>
        <v>251</v>
      </c>
      <c r="AA54" s="125">
        <f t="shared" si="17"/>
        <v>2</v>
      </c>
      <c r="AB54" s="147"/>
    </row>
    <row r="55" spans="1:28" ht="15.75" thickBot="1">
      <c r="A55" s="45">
        <v>52</v>
      </c>
      <c r="B55" s="45" t="s">
        <v>58</v>
      </c>
      <c r="C55" s="72">
        <f t="shared" si="12"/>
        <v>321</v>
      </c>
      <c r="D55" s="75">
        <f>VLOOKUP(B55,'10_02'!$C$22:$AA$74,24,0)</f>
        <v>132</v>
      </c>
      <c r="E55" s="75">
        <f>VLOOKUP(B55,'11_02'!$C$22:$AA$74,24,0)</f>
        <v>120</v>
      </c>
      <c r="F55" s="75">
        <f>VLOOKUP(B55,'12_02'!$C$22:$AA$73,24,0)</f>
        <v>141</v>
      </c>
      <c r="G55" s="52">
        <f t="shared" si="13"/>
        <v>393</v>
      </c>
      <c r="H55" s="53">
        <f t="shared" si="14"/>
        <v>52</v>
      </c>
      <c r="S55" s="141">
        <v>3</v>
      </c>
      <c r="T55" s="142" t="s">
        <v>34</v>
      </c>
      <c r="U55" s="162">
        <v>25.6</v>
      </c>
      <c r="V55" s="150">
        <f>Z55-72</f>
        <v>181</v>
      </c>
      <c r="W55" s="151">
        <f>VLOOKUP(T55,'10_02'!$C$5:$AA$74,25,0)</f>
        <v>84</v>
      </c>
      <c r="X55" s="151">
        <f>VLOOKUP(T55,'11_02'!$C$5:$AA$74,25,0)</f>
        <v>89</v>
      </c>
      <c r="Y55" s="151">
        <f>VLOOKUP(T55,'12_02'!$C$5:$AA$73,25,0)</f>
        <v>80</v>
      </c>
      <c r="Z55" s="152">
        <f>SUM(W55,X55,Y55)</f>
        <v>253</v>
      </c>
      <c r="AA55" s="153">
        <f>RANK(Z55,$Z$53:$Z$70,1)</f>
        <v>3</v>
      </c>
      <c r="AB55" s="148"/>
    </row>
    <row r="56" spans="19:27" ht="15">
      <c r="S56" s="18">
        <v>4</v>
      </c>
      <c r="T56" s="45" t="s">
        <v>37</v>
      </c>
      <c r="U56" s="58">
        <v>27.4</v>
      </c>
      <c r="V56" s="72">
        <f>Z56-72</f>
        <v>181</v>
      </c>
      <c r="W56" s="74">
        <f>VLOOKUP(T56,'10_02'!$C$5:$AA$74,25,0)</f>
        <v>93</v>
      </c>
      <c r="X56" s="74">
        <f>VLOOKUP(T56,'11_02'!$C$5:$AA$74,25,0)</f>
        <v>73</v>
      </c>
      <c r="Y56" s="74">
        <f>VLOOKUP(T56,'12_02'!$C$5:$AA$73,25,0)</f>
        <v>87</v>
      </c>
      <c r="Z56" s="53">
        <f>SUM(W56,X56,Y56)</f>
        <v>253</v>
      </c>
      <c r="AA56" s="53">
        <f>RANK(Z56,$Z$53:$Z$70,1)</f>
        <v>3</v>
      </c>
    </row>
    <row r="57" spans="19:27" ht="15">
      <c r="S57" s="18">
        <v>5</v>
      </c>
      <c r="T57" s="45" t="s">
        <v>102</v>
      </c>
      <c r="U57" s="58">
        <v>34.6</v>
      </c>
      <c r="V57" s="72">
        <f t="shared" si="15"/>
        <v>186</v>
      </c>
      <c r="W57" s="75">
        <f>VLOOKUP(T57,'10_02'!$C$5:$AA$74,25,0)</f>
        <v>92</v>
      </c>
      <c r="X57" s="75">
        <f>VLOOKUP(T57,'11_02'!$C$5:$AA$74,25,0)</f>
        <v>85</v>
      </c>
      <c r="Y57" s="75">
        <f>VLOOKUP(T57,'12_02'!$C$5:$AA$73,25,0)</f>
        <v>81</v>
      </c>
      <c r="Z57" s="52">
        <f t="shared" si="16"/>
        <v>258</v>
      </c>
      <c r="AA57" s="53">
        <f t="shared" si="17"/>
        <v>5</v>
      </c>
    </row>
    <row r="58" spans="19:27" ht="15">
      <c r="S58" s="18">
        <v>6</v>
      </c>
      <c r="T58" s="45" t="s">
        <v>65</v>
      </c>
      <c r="U58" s="58">
        <v>33.2</v>
      </c>
      <c r="V58" s="72">
        <f t="shared" si="15"/>
        <v>188</v>
      </c>
      <c r="W58" s="75">
        <f>VLOOKUP(T58,'10_02'!$C$5:$AA$74,25,0)</f>
        <v>112</v>
      </c>
      <c r="X58" s="75">
        <f>VLOOKUP(T58,'11_02'!$C$5:$AA$74,25,0)</f>
        <v>74</v>
      </c>
      <c r="Y58" s="75">
        <f>VLOOKUP(T58,'12_02'!$C$5:$AA$73,25,0)</f>
        <v>74</v>
      </c>
      <c r="Z58" s="52">
        <f t="shared" si="16"/>
        <v>260</v>
      </c>
      <c r="AA58" s="53">
        <f t="shared" si="17"/>
        <v>6</v>
      </c>
    </row>
    <row r="59" spans="19:27" ht="15">
      <c r="S59" s="18">
        <v>7</v>
      </c>
      <c r="T59" s="45" t="s">
        <v>57</v>
      </c>
      <c r="U59" s="58">
        <v>26.3</v>
      </c>
      <c r="V59" s="72">
        <f t="shared" si="15"/>
        <v>190</v>
      </c>
      <c r="W59" s="75">
        <f>VLOOKUP(T59,'10_02'!$C$5:$AA$74,25,0)</f>
        <v>93</v>
      </c>
      <c r="X59" s="75">
        <f>VLOOKUP(T59,'11_02'!$C$5:$AA$74,25,0)</f>
        <v>83</v>
      </c>
      <c r="Y59" s="75">
        <f>VLOOKUP(T59,'12_02'!$C$5:$AA$73,25,0)</f>
        <v>86</v>
      </c>
      <c r="Z59" s="52">
        <f t="shared" si="16"/>
        <v>262</v>
      </c>
      <c r="AA59" s="53">
        <f t="shared" si="17"/>
        <v>7</v>
      </c>
    </row>
    <row r="60" spans="19:27" ht="15">
      <c r="S60" s="18">
        <v>8</v>
      </c>
      <c r="T60" s="45" t="s">
        <v>36</v>
      </c>
      <c r="U60" s="58">
        <v>32</v>
      </c>
      <c r="V60" s="72">
        <f t="shared" si="15"/>
        <v>191</v>
      </c>
      <c r="W60" s="75">
        <f>VLOOKUP(T60,'10_02'!$C$5:$AA$74,25,0)</f>
        <v>89</v>
      </c>
      <c r="X60" s="75">
        <f>VLOOKUP(T60,'11_02'!$C$5:$AA$74,25,0)</f>
        <v>86</v>
      </c>
      <c r="Y60" s="75">
        <f>VLOOKUP(T60,'12_02'!$C$5:$AA$73,25,0)</f>
        <v>88</v>
      </c>
      <c r="Z60" s="52">
        <f t="shared" si="16"/>
        <v>263</v>
      </c>
      <c r="AA60" s="53">
        <f t="shared" si="17"/>
        <v>8</v>
      </c>
    </row>
    <row r="61" spans="19:27" ht="15">
      <c r="S61" s="18">
        <v>9</v>
      </c>
      <c r="T61" s="45" t="s">
        <v>39</v>
      </c>
      <c r="U61" s="58">
        <v>24.9</v>
      </c>
      <c r="V61" s="72">
        <f t="shared" si="15"/>
        <v>192</v>
      </c>
      <c r="W61" s="75">
        <f>VLOOKUP(T61,'10_02'!$C$5:$AA$74,25,0)</f>
        <v>83</v>
      </c>
      <c r="X61" s="75">
        <f>VLOOKUP(T61,'11_02'!$C$5:$AA$74,25,0)</f>
        <v>96</v>
      </c>
      <c r="Y61" s="75">
        <f>VLOOKUP(T61,'12_02'!$C$5:$AA$73,25,0)</f>
        <v>85</v>
      </c>
      <c r="Z61" s="52">
        <f t="shared" si="16"/>
        <v>264</v>
      </c>
      <c r="AA61" s="53">
        <f t="shared" si="17"/>
        <v>9</v>
      </c>
    </row>
    <row r="62" spans="19:27" ht="15">
      <c r="S62" s="18">
        <v>10</v>
      </c>
      <c r="T62" s="45" t="s">
        <v>100</v>
      </c>
      <c r="U62" s="58">
        <v>31</v>
      </c>
      <c r="V62" s="72">
        <f t="shared" si="15"/>
        <v>195</v>
      </c>
      <c r="W62" s="75">
        <f>VLOOKUP(T62,'10_02'!$C$5:$AA$74,25,0)</f>
        <v>85</v>
      </c>
      <c r="X62" s="75">
        <f>VLOOKUP(T62,'11_02'!$C$5:$AA$74,25,0)</f>
        <v>88</v>
      </c>
      <c r="Y62" s="75">
        <f>VLOOKUP(T62,'12_02'!$C$5:$AA$73,25,0)</f>
        <v>94</v>
      </c>
      <c r="Z62" s="52">
        <f t="shared" si="16"/>
        <v>267</v>
      </c>
      <c r="AA62" s="53">
        <f t="shared" si="17"/>
        <v>10</v>
      </c>
    </row>
    <row r="63" spans="19:27" ht="15">
      <c r="S63" s="18">
        <v>11</v>
      </c>
      <c r="T63" s="45" t="s">
        <v>69</v>
      </c>
      <c r="U63" s="58">
        <v>32.6</v>
      </c>
      <c r="V63" s="72">
        <f t="shared" si="15"/>
        <v>202</v>
      </c>
      <c r="W63" s="75">
        <f>VLOOKUP(T63,'10_02'!$C$5:$AA$74,25,0)</f>
        <v>96</v>
      </c>
      <c r="X63" s="75">
        <f>VLOOKUP(T63,'11_02'!$C$5:$AA$74,25,0)</f>
        <v>86</v>
      </c>
      <c r="Y63" s="75">
        <f>VLOOKUP(T63,'12_02'!$C$5:$AA$73,25,0)</f>
        <v>92</v>
      </c>
      <c r="Z63" s="52">
        <f t="shared" si="16"/>
        <v>274</v>
      </c>
      <c r="AA63" s="53">
        <f t="shared" si="17"/>
        <v>11</v>
      </c>
    </row>
    <row r="64" spans="19:27" ht="15">
      <c r="S64" s="18">
        <v>12</v>
      </c>
      <c r="T64" s="45" t="s">
        <v>19</v>
      </c>
      <c r="U64" s="58">
        <v>25.9</v>
      </c>
      <c r="V64" s="72">
        <f t="shared" si="15"/>
        <v>202</v>
      </c>
      <c r="W64" s="75">
        <f>VLOOKUP(T64,'10_02'!$C$5:$AA$74,25,0)</f>
        <v>105</v>
      </c>
      <c r="X64" s="75">
        <f>VLOOKUP(T64,'11_02'!$C$5:$AA$74,25,0)</f>
        <v>80</v>
      </c>
      <c r="Y64" s="75">
        <f>VLOOKUP(T64,'12_02'!$C$5:$AA$73,25,0)</f>
        <v>89</v>
      </c>
      <c r="Z64" s="52">
        <f t="shared" si="16"/>
        <v>274</v>
      </c>
      <c r="AA64" s="53">
        <f t="shared" si="17"/>
        <v>11</v>
      </c>
    </row>
    <row r="65" spans="19:27" ht="15">
      <c r="S65" s="18">
        <v>13</v>
      </c>
      <c r="T65" s="45" t="s">
        <v>81</v>
      </c>
      <c r="U65" s="58">
        <v>25.4</v>
      </c>
      <c r="V65" s="72">
        <f t="shared" si="15"/>
        <v>209</v>
      </c>
      <c r="W65" s="75">
        <f>VLOOKUP(T65,'10_02'!$C$5:$AA$74,25,0)</f>
        <v>107</v>
      </c>
      <c r="X65" s="75">
        <f>VLOOKUP(T65,'11_02'!$C$5:$AA$74,25,0)</f>
        <v>85</v>
      </c>
      <c r="Y65" s="75">
        <f>VLOOKUP(T65,'12_02'!$C$5:$AA$73,25,0)</f>
        <v>89</v>
      </c>
      <c r="Z65" s="52">
        <f t="shared" si="16"/>
        <v>281</v>
      </c>
      <c r="AA65" s="53">
        <f t="shared" si="17"/>
        <v>13</v>
      </c>
    </row>
    <row r="66" spans="19:27" ht="15">
      <c r="S66" s="18">
        <v>14</v>
      </c>
      <c r="T66" s="45" t="s">
        <v>21</v>
      </c>
      <c r="U66" s="58">
        <v>26.2</v>
      </c>
      <c r="V66" s="72">
        <f t="shared" si="15"/>
        <v>231</v>
      </c>
      <c r="W66" s="75">
        <f>VLOOKUP(T66,'10_02'!$C$5:$AA$74,25,0)</f>
        <v>91</v>
      </c>
      <c r="X66" s="75">
        <f>VLOOKUP(T66,'11_02'!$C$5:$AA$74,25,0)</f>
        <v>81</v>
      </c>
      <c r="Y66" s="75">
        <f>VLOOKUP(T66,'12_02'!$C$5:$AA$73,25,0)</f>
        <v>131</v>
      </c>
      <c r="Z66" s="52">
        <f t="shared" si="16"/>
        <v>303</v>
      </c>
      <c r="AA66" s="53">
        <f t="shared" si="17"/>
        <v>15</v>
      </c>
    </row>
    <row r="67" spans="19:27" ht="15">
      <c r="S67" s="18">
        <v>15</v>
      </c>
      <c r="T67" s="45" t="s">
        <v>58</v>
      </c>
      <c r="U67" s="58">
        <v>30.7</v>
      </c>
      <c r="V67" s="72">
        <f t="shared" si="15"/>
        <v>214</v>
      </c>
      <c r="W67" s="75">
        <f>VLOOKUP(T67,'10_02'!$C$5:$AA$74,25,0)</f>
        <v>96</v>
      </c>
      <c r="X67" s="75">
        <f>VLOOKUP(T67,'11_02'!$C$5:$AA$74,25,0)</f>
        <v>85</v>
      </c>
      <c r="Y67" s="75">
        <f>VLOOKUP(T67,'12_02'!$C$5:$AA$73,25,0)</f>
        <v>105</v>
      </c>
      <c r="Z67" s="52">
        <f t="shared" si="16"/>
        <v>286</v>
      </c>
      <c r="AA67" s="53">
        <f t="shared" si="17"/>
        <v>14</v>
      </c>
    </row>
    <row r="68" spans="19:27" ht="15">
      <c r="S68" s="18">
        <v>16</v>
      </c>
      <c r="T68" s="45" t="s">
        <v>20</v>
      </c>
      <c r="U68" s="58">
        <v>34.4</v>
      </c>
      <c r="V68" s="72">
        <f t="shared" si="15"/>
        <v>235</v>
      </c>
      <c r="W68" s="75">
        <f>VLOOKUP(T68,'10_02'!$C$5:$AA$74,25,0)</f>
        <v>98</v>
      </c>
      <c r="X68" s="75">
        <f>VLOOKUP(T68,'11_02'!$C$5:$AA$74,25,0)</f>
        <v>88</v>
      </c>
      <c r="Y68" s="75">
        <f>VLOOKUP(T68,'12_02'!$C$5:$AA$73,25,0)</f>
        <v>121</v>
      </c>
      <c r="Z68" s="52">
        <f t="shared" si="16"/>
        <v>307</v>
      </c>
      <c r="AA68" s="53">
        <f t="shared" si="17"/>
        <v>16</v>
      </c>
    </row>
    <row r="69" spans="19:27" ht="15">
      <c r="S69" s="18">
        <v>18</v>
      </c>
      <c r="T69" s="45" t="s">
        <v>40</v>
      </c>
      <c r="U69" s="58">
        <v>54</v>
      </c>
      <c r="V69" s="72">
        <f t="shared" si="15"/>
        <v>245</v>
      </c>
      <c r="W69" s="75">
        <f>VLOOKUP(T69,'10_02'!$C$5:$AA$74,25,0)</f>
        <v>113</v>
      </c>
      <c r="X69" s="75">
        <f>VLOOKUP(T69,'11_02'!$C$5:$AA$74,25,0)</f>
        <v>91</v>
      </c>
      <c r="Y69" s="75">
        <f>VLOOKUP(T69,'12_02'!$C$5:$AA$73,25,0)</f>
        <v>113</v>
      </c>
      <c r="Z69" s="52">
        <f t="shared" si="16"/>
        <v>317</v>
      </c>
      <c r="AA69" s="53">
        <f t="shared" si="17"/>
        <v>17</v>
      </c>
    </row>
    <row r="70" spans="19:27" ht="15">
      <c r="S70" s="18">
        <v>19</v>
      </c>
      <c r="T70" s="45" t="s">
        <v>72</v>
      </c>
      <c r="U70" s="58">
        <v>54</v>
      </c>
      <c r="V70" s="72">
        <f t="shared" si="15"/>
        <v>255</v>
      </c>
      <c r="W70" s="75">
        <f>VLOOKUP(T70,'10_02'!$C$5:$AA$74,25,0)</f>
        <v>101</v>
      </c>
      <c r="X70" s="75">
        <f>VLOOKUP(T70,'11_02'!$C$5:$AA$74,25,0)</f>
        <v>107</v>
      </c>
      <c r="Y70" s="75">
        <f>VLOOKUP(T70,'12_02'!$C$5:$AA$73,25,0)</f>
        <v>119</v>
      </c>
      <c r="Z70" s="52">
        <f t="shared" si="16"/>
        <v>327</v>
      </c>
      <c r="AA70" s="53">
        <f t="shared" si="17"/>
        <v>18</v>
      </c>
    </row>
  </sheetData>
  <sheetProtection/>
  <mergeCells count="1">
    <mergeCell ref="W1:Y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Počs</dc:creator>
  <cp:keywords/>
  <dc:description/>
  <cp:lastModifiedBy>admins</cp:lastModifiedBy>
  <cp:lastPrinted>2014-02-11T16:02:02Z</cp:lastPrinted>
  <dcterms:created xsi:type="dcterms:W3CDTF">2013-12-07T14:10:07Z</dcterms:created>
  <dcterms:modified xsi:type="dcterms:W3CDTF">2014-02-12T19:02:11Z</dcterms:modified>
  <cp:category/>
  <cp:version/>
  <cp:contentType/>
  <cp:contentStatus/>
</cp:coreProperties>
</file>